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carlosrobertoteixeiranetto/Documents/Democracia/Eleicoes_2020/"/>
    </mc:Choice>
  </mc:AlternateContent>
  <xr:revisionPtr revIDLastSave="0" documentId="13_ncr:1_{5629C64A-421B-1E4E-80BB-833AEC24F999}" xr6:coauthVersionLast="47" xr6:coauthVersionMax="47" xr10:uidLastSave="{00000000-0000-0000-0000-000000000000}"/>
  <bookViews>
    <workbookView xWindow="0" yWindow="500" windowWidth="27860" windowHeight="16800" xr2:uid="{7F0B1739-C493-B24F-9B94-4513BD81FBC7}"/>
  </bookViews>
  <sheets>
    <sheet name="Chart3" sheetId="5" r:id="rId1"/>
    <sheet name="Resumo" sheetId="6" r:id="rId2"/>
    <sheet name="Chart1" sheetId="4" r:id="rId3"/>
    <sheet name="Eleitos e Resumo" sheetId="2" r:id="rId4"/>
    <sheet name="VotosNominais por Partido" sheetId="3" r:id="rId5"/>
    <sheet name="Votos Nominais" sheetId="1" r:id="rId6"/>
  </sheets>
  <definedNames>
    <definedName name="_xlnm._FilterDatabase" localSheetId="5" hidden="1">'Votos Nominais'!$A$1:$M$593</definedName>
  </definedNames>
  <calcPr calcId="191029"/>
  <pivotCaches>
    <pivotCache cacheId="22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B36" i="2"/>
  <c r="C35" i="2"/>
  <c r="B35" i="2"/>
  <c r="B33" i="2"/>
  <c r="B31" i="2"/>
  <c r="D7" i="6"/>
  <c r="D23" i="6" s="1"/>
  <c r="C16" i="6"/>
  <c r="G14" i="6"/>
  <c r="E8" i="6"/>
  <c r="I46" i="2" l="1"/>
  <c r="I47" i="2"/>
  <c r="I51" i="2"/>
  <c r="G51" i="2"/>
  <c r="G47" i="2"/>
  <c r="G46" i="2"/>
  <c r="I39" i="2"/>
  <c r="H30" i="1"/>
  <c r="H47" i="1"/>
  <c r="H31" i="1"/>
  <c r="H115" i="1"/>
  <c r="H73" i="1"/>
  <c r="H34" i="1"/>
  <c r="H22" i="1"/>
  <c r="H20" i="1"/>
  <c r="G73" i="1"/>
  <c r="G115" i="1"/>
  <c r="G34" i="1"/>
  <c r="G35" i="1"/>
  <c r="H35" i="1" s="1"/>
  <c r="G53" i="1"/>
  <c r="H53" i="1" s="1"/>
  <c r="G24" i="1"/>
  <c r="H24" i="1" s="1"/>
  <c r="G28" i="1"/>
  <c r="H28" i="1" s="1"/>
  <c r="G39" i="1"/>
  <c r="H39" i="1" s="1"/>
  <c r="G22" i="1"/>
  <c r="G31" i="1"/>
  <c r="G30" i="1"/>
  <c r="G47" i="1"/>
  <c r="G20" i="1"/>
  <c r="E22" i="1"/>
  <c r="D11" i="6" s="1"/>
  <c r="J44" i="1"/>
  <c r="K42" i="1"/>
  <c r="K33" i="1"/>
  <c r="K32" i="1"/>
  <c r="K26" i="1"/>
  <c r="K25" i="1"/>
  <c r="K23" i="1"/>
  <c r="K9" i="1"/>
  <c r="K10" i="1"/>
  <c r="K11" i="1"/>
  <c r="K12" i="1"/>
  <c r="K13" i="1"/>
  <c r="K14" i="1"/>
  <c r="K15" i="1"/>
  <c r="K16" i="1"/>
  <c r="K17" i="1"/>
  <c r="K18" i="1"/>
  <c r="K8" i="1"/>
  <c r="K6" i="1"/>
  <c r="K3" i="1"/>
  <c r="K4" i="1"/>
  <c r="K2" i="1"/>
  <c r="H116" i="1" l="1"/>
  <c r="H117" i="1" s="1"/>
  <c r="J47" i="1"/>
  <c r="K47" i="1" s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4" i="3"/>
  <c r="K29" i="2"/>
  <c r="G32" i="2"/>
  <c r="G31" i="2"/>
  <c r="H27" i="2"/>
  <c r="H18" i="2"/>
  <c r="D5" i="6" s="1"/>
  <c r="N7" i="2"/>
  <c r="I12" i="2"/>
  <c r="I11" i="2"/>
  <c r="L5" i="2"/>
  <c r="L8" i="2" s="1"/>
  <c r="E25" i="2"/>
  <c r="H16" i="2" s="1"/>
  <c r="E14" i="2"/>
  <c r="L27" i="2" s="1"/>
  <c r="H21" i="2"/>
  <c r="H28" i="2" s="1"/>
  <c r="H19" i="2"/>
  <c r="H11" i="2"/>
  <c r="I7" i="2"/>
  <c r="D21" i="6" l="1"/>
  <c r="D3" i="6"/>
  <c r="M16" i="2"/>
  <c r="H20" i="2"/>
  <c r="I48" i="2"/>
  <c r="D6" i="6"/>
  <c r="H15" i="2"/>
  <c r="J11" i="2"/>
  <c r="H25" i="2"/>
  <c r="D28" i="6" s="1"/>
  <c r="E26" i="2"/>
  <c r="H29" i="2"/>
  <c r="I13" i="2"/>
  <c r="H12" i="2"/>
  <c r="J12" i="2" s="1"/>
  <c r="N5" i="2"/>
  <c r="L28" i="2"/>
  <c r="L29" i="2" s="1"/>
  <c r="H31" i="2" l="1"/>
  <c r="M15" i="2"/>
  <c r="D2" i="6"/>
  <c r="D22" i="6"/>
  <c r="J13" i="2"/>
  <c r="D18" i="6"/>
  <c r="H17" i="2"/>
  <c r="C18" i="2"/>
  <c r="F8" i="3"/>
  <c r="F12" i="3"/>
  <c r="F16" i="3"/>
  <c r="F20" i="3"/>
  <c r="F24" i="3"/>
  <c r="F4" i="3"/>
  <c r="F5" i="3"/>
  <c r="F6" i="3"/>
  <c r="F10" i="3"/>
  <c r="F14" i="3"/>
  <c r="F18" i="3"/>
  <c r="F22" i="3"/>
  <c r="F26" i="3"/>
  <c r="F9" i="3"/>
  <c r="F13" i="3"/>
  <c r="F17" i="3"/>
  <c r="F21" i="3"/>
  <c r="F25" i="3"/>
  <c r="F7" i="3"/>
  <c r="F11" i="3"/>
  <c r="F15" i="3"/>
  <c r="F19" i="3"/>
  <c r="F23" i="3"/>
  <c r="F27" i="3"/>
  <c r="C8" i="2"/>
  <c r="C9" i="2"/>
  <c r="C19" i="2"/>
  <c r="C13" i="2"/>
  <c r="C16" i="2"/>
  <c r="C10" i="2"/>
  <c r="C7" i="2"/>
  <c r="C24" i="2"/>
  <c r="C17" i="2"/>
  <c r="C25" i="2"/>
  <c r="C22" i="2"/>
  <c r="C20" i="2"/>
  <c r="C14" i="2"/>
  <c r="C6" i="2"/>
  <c r="C23" i="2"/>
  <c r="C5" i="2"/>
  <c r="C11" i="2"/>
  <c r="C12" i="2"/>
  <c r="C15" i="2"/>
  <c r="C21" i="2"/>
  <c r="H13" i="2"/>
  <c r="D12" i="6" l="1"/>
  <c r="D17" i="6"/>
  <c r="H32" i="2"/>
  <c r="H33" i="2" s="1"/>
  <c r="I45" i="2" s="1"/>
  <c r="I49" i="2" s="1"/>
  <c r="M17" i="2"/>
  <c r="D4" i="6"/>
  <c r="D20" i="6" s="1"/>
  <c r="M18" i="2"/>
  <c r="I50" i="2"/>
  <c r="H22" i="2"/>
  <c r="F28" i="3"/>
  <c r="D24" i="6" l="1"/>
  <c r="I52" i="2"/>
  <c r="D8" i="6"/>
  <c r="E17" i="6"/>
  <c r="D19" i="6"/>
  <c r="E19" i="6" s="1"/>
  <c r="D13" i="6"/>
  <c r="E11" i="6"/>
  <c r="F22" i="1"/>
  <c r="K44" i="1"/>
  <c r="L44" i="1" s="1"/>
  <c r="I27" i="2"/>
  <c r="I15" i="2"/>
  <c r="I19" i="2"/>
  <c r="I16" i="2"/>
  <c r="J16" i="2" s="1"/>
  <c r="I17" i="2"/>
  <c r="I20" i="2"/>
  <c r="I29" i="2"/>
  <c r="I21" i="2"/>
  <c r="I22" i="2"/>
  <c r="I28" i="2"/>
  <c r="I18" i="2"/>
  <c r="M28" i="2"/>
  <c r="M27" i="2"/>
  <c r="M29" i="2" s="1"/>
  <c r="E13" i="6" l="1"/>
  <c r="H3" i="6"/>
  <c r="F4" i="6"/>
  <c r="E23" i="6"/>
  <c r="F7" i="6"/>
  <c r="F8" i="6"/>
  <c r="D25" i="6"/>
  <c r="E25" i="6" s="1"/>
  <c r="F5" i="6"/>
  <c r="E21" i="6"/>
  <c r="F6" i="6"/>
  <c r="F3" i="6"/>
  <c r="E18" i="6"/>
  <c r="E22" i="6"/>
  <c r="F2" i="6"/>
  <c r="E20" i="6"/>
  <c r="E24" i="6"/>
  <c r="J21" i="2"/>
  <c r="F13" i="6" l="1"/>
  <c r="G13" i="6" s="1"/>
</calcChain>
</file>

<file path=xl/sharedStrings.xml><?xml version="1.0" encoding="utf-8"?>
<sst xmlns="http://schemas.openxmlformats.org/spreadsheetml/2006/main" count="1384" uniqueCount="720">
  <si>
    <t>Grand Total</t>
  </si>
  <si>
    <t>SOLIDARIEDADE</t>
  </si>
  <si>
    <t>WILLIS</t>
  </si>
  <si>
    <t>VALDIR ALVARENGA</t>
  </si>
  <si>
    <t>TUNA DO LAVA RAPIDO</t>
  </si>
  <si>
    <t>TALIBAN</t>
  </si>
  <si>
    <t>SANDRA TURSI</t>
  </si>
  <si>
    <t>ROZE NASCIMENTO</t>
  </si>
  <si>
    <t>ROSANA LIMA</t>
  </si>
  <si>
    <t>PROFESSORA SANDRA</t>
  </si>
  <si>
    <t>MARCO DO PET</t>
  </si>
  <si>
    <t>MANINHO CEM POR CENTO</t>
  </si>
  <si>
    <t>LUIZ LACERDA</t>
  </si>
  <si>
    <t>JURANDI DO COQUEIRO</t>
  </si>
  <si>
    <t>JO√O BATISTA DE SOUZA</t>
  </si>
  <si>
    <t>HEIDI MOURA</t>
  </si>
  <si>
    <t>GIL DA MAITA</t>
  </si>
  <si>
    <t>FABI√O ZAGUEIRO</t>
  </si>
  <si>
    <t>FABI XISTO</t>
  </si>
  <si>
    <t>EDSON MONTEIRO</t>
  </si>
  <si>
    <t>EDSON CARBONE</t>
  </si>
  <si>
    <t>DITINHO DO ESCAPAMENTO</t>
  </si>
  <si>
    <t>DAVID</t>
  </si>
  <si>
    <t>CLEUZA PEREIRA</t>
  </si>
  <si>
    <t>CEAR¡ DO CINTO</t>
  </si>
  <si>
    <t>ANDERSON ALEM√O</t>
  </si>
  <si>
    <t>ANA CLAUDIA</t>
  </si>
  <si>
    <t>REPUBLICANOS</t>
  </si>
  <si>
    <t>SHAKESPEARE</t>
  </si>
  <si>
    <t>SERGINHO VENETUR</t>
  </si>
  <si>
    <t>ROSE DO BALADA FEST</t>
  </si>
  <si>
    <t>RODOLFO NOGUEIRA</t>
  </si>
  <si>
    <t>RICARDO COXA</t>
  </si>
  <si>
    <t>NEGO JACKSON</t>
  </si>
  <si>
    <t>MILTON VIEIRA FILHO</t>
  </si>
  <si>
    <t>LEILA REIS</t>
  </si>
  <si>
    <t>LADI FIALHO</t>
  </si>
  <si>
    <t>JUNINHO</t>
  </si>
  <si>
    <t>JAMILE CAMARGO</t>
  </si>
  <si>
    <t>INDI√O DA POUSADA</t>
  </si>
  <si>
    <t>GABI LEITE</t>
  </si>
  <si>
    <t>EUNICE LEITE</t>
  </si>
  <si>
    <t>CLAUDIA ARQUITETA</t>
  </si>
  <si>
    <t>CHICO LIRA</t>
  </si>
  <si>
    <t>BISPO L¡ZARO THOMAZ</t>
  </si>
  <si>
    <t>ANA RAMOS</t>
  </si>
  <si>
    <t>ALEXANDRE DO BAIRRO</t>
  </si>
  <si>
    <t>ALESSANDRO PADEIRO</t>
  </si>
  <si>
    <t>ALEM√O DA PANELA</t>
  </si>
  <si>
    <t>ADRIANO DO BAR</t>
  </si>
  <si>
    <t>REDE</t>
  </si>
  <si>
    <t>TANIATRIATLETA EM REDE</t>
  </si>
  <si>
    <t>RAFAEL PEREIRA</t>
  </si>
  <si>
    <t>PROF CRISTIANO RICARDO</t>
  </si>
  <si>
    <t>LEIA DE OLIVEIRA</t>
  </si>
  <si>
    <t>JEAN DOS SANTOS</t>
  </si>
  <si>
    <t>EDSON LISBOA</t>
  </si>
  <si>
    <t>ANA MARIA CORRETORA</t>
  </si>
  <si>
    <t>PTC</t>
  </si>
  <si>
    <t>WELLINGTON MOURA</t>
  </si>
  <si>
    <t>WALLACE PRADO</t>
  </si>
  <si>
    <t>WAGNER LIMA</t>
  </si>
  <si>
    <t>VALDIR MASSAGISTA</t>
  </si>
  <si>
    <t>THEBAS THEBANO</t>
  </si>
  <si>
    <t>TERCIO MIUPE</t>
  </si>
  <si>
    <t>SINDICO PEPITO</t>
  </si>
  <si>
    <t>SERGIO LUIZ GOMES MACHADO</t>
  </si>
  <si>
    <t>ROSA MARIA</t>
  </si>
  <si>
    <t>RICK FILHO</t>
  </si>
  <si>
    <t>RAFAEL RENOVA ZONA NORTE</t>
  </si>
  <si>
    <t>PITA</t>
  </si>
  <si>
    <t>MISSIONARIO PAULO</t>
  </si>
  <si>
    <t>MAURINHO DO POVO</t>
  </si>
  <si>
    <t>MASSAMI MASSA</t>
  </si>
  <si>
    <t>MARLENE ISABEL</t>
  </si>
  <si>
    <t>MARIA VIEIRA</t>
  </si>
  <si>
    <t>LUIZ CLAUDIO</t>
  </si>
  <si>
    <t>LUCIANA VINO</t>
  </si>
  <si>
    <t>JOSE NILTON JHONES</t>
  </si>
  <si>
    <t>JO√O VINTE E NOVE</t>
  </si>
  <si>
    <t>ISA OTA</t>
  </si>
  <si>
    <t>FELIPE ANDRADE</t>
  </si>
  <si>
    <t>DAIRTON CARTEIRO</t>
  </si>
  <si>
    <t>CIDINHA</t>
  </si>
  <si>
    <t>BEGA BERFARES</t>
  </si>
  <si>
    <t>BAIXINHO ARANHA</t>
  </si>
  <si>
    <t>ANINHA COMUNIDADE</t>
  </si>
  <si>
    <t>ADRIANA RIBEIRO</t>
  </si>
  <si>
    <t>PTB</t>
  </si>
  <si>
    <t>VERINHA DO SANTA IN S</t>
  </si>
  <si>
    <t>TIA LILA</t>
  </si>
  <si>
    <t>SANDRA MISSIONARIA</t>
  </si>
  <si>
    <t>ROGERINHO</t>
  </si>
  <si>
    <t>RICHARD PEXE</t>
  </si>
  <si>
    <t>RENATA MAIA</t>
  </si>
  <si>
    <t>RAFAEL PASCUCCI</t>
  </si>
  <si>
    <t>RAFAEL DO MERCADINHO</t>
  </si>
  <si>
    <t>PROFESSOR THIAGO COSTA</t>
  </si>
  <si>
    <t>PASTORA TERESINHA BRAGA</t>
  </si>
  <si>
    <t>NEUSA DO CARMO</t>
  </si>
  <si>
    <t>MARILU GODOI</t>
  </si>
  <si>
    <t>MARCIA HELENA CUIDADORA</t>
  </si>
  <si>
    <t>MARCELO GARCIA</t>
  </si>
  <si>
    <t>MARCELINHO</t>
  </si>
  <si>
    <t>MAR«AL BARBOSA</t>
  </si>
  <si>
    <t>M‘NICA CARIOCA</t>
  </si>
  <si>
    <t>LUCIANO SAM</t>
  </si>
  <si>
    <t>LINO COUTO</t>
  </si>
  <si>
    <t>LEDINHA DO BOLINHO</t>
  </si>
  <si>
    <t>JESUEL SILVA</t>
  </si>
  <si>
    <t>JERRY</t>
  </si>
  <si>
    <t>JAMILTON</t>
  </si>
  <si>
    <t>FABIO DO CASTANHEIRAS</t>
  </si>
  <si>
    <t>ELS√O</t>
  </si>
  <si>
    <t>DR. RODRIGO CANELAS</t>
  </si>
  <si>
    <t>DENIS CABE«√O</t>
  </si>
  <si>
    <t>CLÕMACO</t>
  </si>
  <si>
    <t>CARLINHOS SATTELMAYER</t>
  </si>
  <si>
    <t>ADEMIR PEREIRA</t>
  </si>
  <si>
    <t>PT</t>
  </si>
  <si>
    <t>WILLIAM REZENDE</t>
  </si>
  <si>
    <t>VELLOSO DA HOCUS POCUS</t>
  </si>
  <si>
    <t>VALDIR DO ALTOS DE SANTANA</t>
  </si>
  <si>
    <t>TI√O DA AREIA</t>
  </si>
  <si>
    <t>THIAGO SERPA</t>
  </si>
  <si>
    <t>SEBASTI√O VELA</t>
  </si>
  <si>
    <t>ROMILDO NEGROMONTE NORDESTINO</t>
  </si>
  <si>
    <t>PROFESSORA LUCIANA LEITE</t>
  </si>
  <si>
    <t>PROFESSORA CARMEM PADILHA</t>
  </si>
  <si>
    <t>PROFESSOR LUIZ CARLOS LIMA</t>
  </si>
  <si>
    <t>ORIANA CHAVES</t>
  </si>
  <si>
    <t>MARROM DO PINHEIRINHO</t>
  </si>
  <si>
    <t>MARCELO RIBEIRO</t>
  </si>
  <si>
    <t>MARCELO IGLESIAS</t>
  </si>
  <si>
    <t>MANOEL DO RESTAURANTE</t>
  </si>
  <si>
    <t>LIN FERNANDES</t>
  </si>
  <si>
    <t>L⁄CIA GALV√O</t>
  </si>
  <si>
    <t>JULIANA FRAGA</t>
  </si>
  <si>
    <t>HOR¡CIO RIBEIRO</t>
  </si>
  <si>
    <t>ELAINE DO BANHADO</t>
  </si>
  <si>
    <t>EDUARDO DO YOGA</t>
  </si>
  <si>
    <t>EDSON DOS ABACAXIS</t>
  </si>
  <si>
    <t>EDEN PRATA</t>
  </si>
  <si>
    <t>DANIELA BARRETO</t>
  </si>
  <si>
    <t>CARLINHOS TIACA</t>
  </si>
  <si>
    <t>BIA GALV√O CAND COLETIVA</t>
  </si>
  <si>
    <t>ANTONIO WILSON TOT”</t>
  </si>
  <si>
    <t>ALBERTINA PENNA</t>
  </si>
  <si>
    <t>PSTU</t>
  </si>
  <si>
    <t>TONINHO FERREIRA</t>
  </si>
  <si>
    <t>SERGINHO PIRES</t>
  </si>
  <si>
    <t>LARI COMODARO</t>
  </si>
  <si>
    <t>JANAINA DOS REIS</t>
  </si>
  <si>
    <t>GRADELLA</t>
  </si>
  <si>
    <t>BOMBEIRO SELVA</t>
  </si>
  <si>
    <t>ALESSANDRA LIMA</t>
  </si>
  <si>
    <t>PSOL</t>
  </si>
  <si>
    <t>RENATO DO BANHADO</t>
  </si>
  <si>
    <t>RENATAO</t>
  </si>
  <si>
    <t>PROFESSORA JESSICA MARQUES</t>
  </si>
  <si>
    <t>ONIAS PIRES</t>
  </si>
  <si>
    <t>MAUROESSIL MAURO CURSINO ELYSE</t>
  </si>
  <si>
    <t>INGRID DE S¡ MUITAS</t>
  </si>
  <si>
    <t>BIA DA BANCADA DO POVO</t>
  </si>
  <si>
    <t xml:space="preserve">ANA PAULA VAMOS JUNTAS </t>
  </si>
  <si>
    <t>PSDB</t>
  </si>
  <si>
    <t>WALTENCIR PEREIRA</t>
  </si>
  <si>
    <t>VINICIUS DOS ANJOS DE PLANT√O</t>
  </si>
  <si>
    <t>TIA TATY</t>
  </si>
  <si>
    <t>PROFESSORA ROSE</t>
  </si>
  <si>
    <t>PROFESSORA BIANCA</t>
  </si>
  <si>
    <t>PROFESSOR MARQUES DA ACADEMIA</t>
  </si>
  <si>
    <t>PROFESSOR CLAUDINEY</t>
  </si>
  <si>
    <t>PAULO CLUBECA</t>
  </si>
  <si>
    <t>PATRICIA GARROTE</t>
  </si>
  <si>
    <t>MARIA ANGELICA</t>
  </si>
  <si>
    <t>MARCELO DAD¡</t>
  </si>
  <si>
    <t>KATIA CALIONI</t>
  </si>
  <si>
    <t>JUNIOR DA FARM¡CIA</t>
  </si>
  <si>
    <t>JO√O TEIXEIRA</t>
  </si>
  <si>
    <t>JAIRO SANTOS</t>
  </si>
  <si>
    <t>JAIR RAMALHO DA AUTO ESCOLA</t>
  </si>
  <si>
    <t>GUINHO DO G¡S</t>
  </si>
  <si>
    <t>F¡VARO</t>
  </si>
  <si>
    <t>EDVAR SIM’ES</t>
  </si>
  <si>
    <t>EDBAL DO ARCOM</t>
  </si>
  <si>
    <t>DAVID BANDEIRA</t>
  </si>
  <si>
    <t>DAVI REIS</t>
  </si>
  <si>
    <t>DAHLCINAM</t>
  </si>
  <si>
    <t>CLAYTON FERRARI</t>
  </si>
  <si>
    <t>BETH MONTEZANO</t>
  </si>
  <si>
    <t>AURINHO DA ZONA SUL</t>
  </si>
  <si>
    <t>ALINE BUSTAMANTE</t>
  </si>
  <si>
    <t>ALEXANDRE DA HOMICIDIOS</t>
  </si>
  <si>
    <t>ALEX MAGALH√ES</t>
  </si>
  <si>
    <t>ALESSANDRA LEMOS</t>
  </si>
  <si>
    <t>PSL</t>
  </si>
  <si>
    <t>ALENCAR PAIVA</t>
  </si>
  <si>
    <t>ZENUBIA  BIA</t>
  </si>
  <si>
    <t>TELMA DAVINO</t>
  </si>
  <si>
    <t>SIDNEY CAMPOS</t>
  </si>
  <si>
    <t>SERGIO CAMARGO</t>
  </si>
  <si>
    <t>SANY LE√O</t>
  </si>
  <si>
    <t>ROSANGELA</t>
  </si>
  <si>
    <t>ROBERTO DO ELEVEN</t>
  </si>
  <si>
    <t>RENATO SANTIAGO</t>
  </si>
  <si>
    <t>PROF CALASANS CAMARGO</t>
  </si>
  <si>
    <t>PROF ANDRE HOMEM</t>
  </si>
  <si>
    <t>PEDRO DIVINO</t>
  </si>
  <si>
    <t>NILTON BLAU</t>
  </si>
  <si>
    <t>MICHELLE FERNANDES</t>
  </si>
  <si>
    <t>MARCO ZANFRA</t>
  </si>
  <si>
    <t>MANCILHA DO MERCADINHO</t>
  </si>
  <si>
    <t>LEANDRO RODRIGUES</t>
  </si>
  <si>
    <t>KELLY LINHARES</t>
  </si>
  <si>
    <t>JUVENIL SILV…RIO</t>
  </si>
  <si>
    <t>JOY ARRUDA</t>
  </si>
  <si>
    <t>JO√O GUEDES</t>
  </si>
  <si>
    <t>GUSTAVINHO</t>
  </si>
  <si>
    <t>FERNANDO ANDRADE</t>
  </si>
  <si>
    <t>ELENA TATEISHI</t>
  </si>
  <si>
    <t>ELEANDRO</t>
  </si>
  <si>
    <t>DULCE RITA</t>
  </si>
  <si>
    <t>DR EVANDRO ZACARIAS</t>
  </si>
  <si>
    <t>DOUGLAS SEGURAN«A</t>
  </si>
  <si>
    <t>CRIS DA GUARDA</t>
  </si>
  <si>
    <t>PSC</t>
  </si>
  <si>
    <t>ZEFA GUERREIRA MORUMBI-REGI√O</t>
  </si>
  <si>
    <t>VIVIANE LEITE</t>
  </si>
  <si>
    <t>VALERIA LEITE</t>
  </si>
  <si>
    <t>TIAGO MACIEL</t>
  </si>
  <si>
    <t>TAMP√O</t>
  </si>
  <si>
    <t>SILVANO</t>
  </si>
  <si>
    <t>SAMUEL COSTA</t>
  </si>
  <si>
    <t>ROBERTA SANTOS</t>
  </si>
  <si>
    <t>RICARDO LAVA-R¡PIDO</t>
  </si>
  <si>
    <t>PROFESSORA KELI HAYASHI</t>
  </si>
  <si>
    <t>PROFESSOR ROBERVAL</t>
  </si>
  <si>
    <t>PASTORA GABI CARVALHO</t>
  </si>
  <si>
    <t>NIDIA SANTOS</t>
  </si>
  <si>
    <t>NAZARETH VASCONCELOS</t>
  </si>
  <si>
    <t>MARCOS NOGUEIRA</t>
  </si>
  <si>
    <t>MARCELO UNI√O</t>
  </si>
  <si>
    <t>MARCELO ADSUMUS</t>
  </si>
  <si>
    <t>KARINA GUIA</t>
  </si>
  <si>
    <t>IVETE CONSELHEIRA</t>
  </si>
  <si>
    <t>HUDSON LOPES</t>
  </si>
  <si>
    <t>FLORIVALDO ROCHA - NENE</t>
  </si>
  <si>
    <t>FERREIRINHA</t>
  </si>
  <si>
    <t>EMANOEL</t>
  </si>
  <si>
    <t>DONIZETTI BUENO</t>
  </si>
  <si>
    <t>DENILSON DOMINGOS</t>
  </si>
  <si>
    <t>CRIS HYDE</t>
  </si>
  <si>
    <t>CORONEL GILMAR DA ABREED</t>
  </si>
  <si>
    <t>CHRIS DO FUTEBOL</t>
  </si>
  <si>
    <t>ANDREA SANTOS</t>
  </si>
  <si>
    <t>ANDERSON MARINHO</t>
  </si>
  <si>
    <t>PSD</t>
  </si>
  <si>
    <t>ADRIANA PRADO</t>
  </si>
  <si>
    <t>WILLIAM LOKO</t>
  </si>
  <si>
    <t>WALTER HAYASHI</t>
  </si>
  <si>
    <t>SENDRETTI</t>
  </si>
  <si>
    <t>SAMUEL ROMERO</t>
  </si>
  <si>
    <t>ROSI DIRETORA</t>
  </si>
  <si>
    <t>ROBERTA MIRANDA</t>
  </si>
  <si>
    <t>RENATO PENELUPPI</t>
  </si>
  <si>
    <t>PASTORA JULIANA</t>
  </si>
  <si>
    <t>OSMAR FERREIRA</t>
  </si>
  <si>
    <t>MIRIAM CAIANI</t>
  </si>
  <si>
    <t>MILTON DO CARMO</t>
  </si>
  <si>
    <t>MESTRE DEMETRIUS SILVA</t>
  </si>
  <si>
    <t>MAY FONSECA</t>
  </si>
  <si>
    <t>MARIA ALCANTARA</t>
  </si>
  <si>
    <t>KEYLA LEAL</t>
  </si>
  <si>
    <t>JOSY OLIVEIRA</t>
  </si>
  <si>
    <t>JONAS OKADA</t>
  </si>
  <si>
    <t>JO√O DO DETRAN</t>
  </si>
  <si>
    <t>INDIO DA FUNILARIA</t>
  </si>
  <si>
    <t>HENRIQUE VILELA</t>
  </si>
  <si>
    <t>GILVAN DUARTE O FARMAC UTICO</t>
  </si>
  <si>
    <t>FREITAS</t>
  </si>
  <si>
    <t>FRANCIS RANGEL</t>
  </si>
  <si>
    <t>FELIPE MOREIRA</t>
  </si>
  <si>
    <t>FABRICIO MAXIMO</t>
  </si>
  <si>
    <t>EDIVALDO MARROM</t>
  </si>
  <si>
    <t>BRITO</t>
  </si>
  <si>
    <t>AMADEU</t>
  </si>
  <si>
    <t>PSB</t>
  </si>
  <si>
    <t>SARGENTO ISIDORO</t>
  </si>
  <si>
    <t>MARILZA A«AI</t>
  </si>
  <si>
    <t>JU MOTORISTA JUTAI</t>
  </si>
  <si>
    <t>JAIR VAZ</t>
  </si>
  <si>
    <t>DRA CURY ROCIO</t>
  </si>
  <si>
    <t>PRTB</t>
  </si>
  <si>
    <t>WILSON VIGILANTE</t>
  </si>
  <si>
    <t>VIVI OLIVEIRA</t>
  </si>
  <si>
    <t>TALITA SANTOS</t>
  </si>
  <si>
    <t>SIENA DA AUTO ESCOLA</t>
  </si>
  <si>
    <t>SARGENTO FERREIRA</t>
  </si>
  <si>
    <t>ROSANGELA LIMA</t>
  </si>
  <si>
    <t>ROBERTO FELTRIN</t>
  </si>
  <si>
    <t>RITA DE CASSIA</t>
  </si>
  <si>
    <t>REGINALDO MOTORISTA DA MARING¡</t>
  </si>
  <si>
    <t>PURURUCA DO POVO</t>
  </si>
  <si>
    <t>PAULINA DE ALMEIDA</t>
  </si>
  <si>
    <t>PAULA MIRANDA</t>
  </si>
  <si>
    <t>ORLANDO ANDRADE</t>
  </si>
  <si>
    <t>NILDA DA CAUSA ANIMAL</t>
  </si>
  <si>
    <t>NEIA CARVALHO UM CINCO MEIA</t>
  </si>
  <si>
    <t>MILT√O</t>
  </si>
  <si>
    <t>MAYARA CARVALHO</t>
  </si>
  <si>
    <t>MARY MORENA</t>
  </si>
  <si>
    <t>LUIZINHO DA FARM¡CIA</t>
  </si>
  <si>
    <t>KALEB DO G¡S</t>
  </si>
  <si>
    <t>JO√OZINHO CABELEIREIRO</t>
  </si>
  <si>
    <t>GERALDO PORTEIRO</t>
  </si>
  <si>
    <t>GARRINCHA COUTINHO</t>
  </si>
  <si>
    <t>EMERSON KABE«A</t>
  </si>
  <si>
    <t>ELIAS TATU DO GRANJ√O E SITI√O</t>
  </si>
  <si>
    <t>EDUARDO GUEDES</t>
  </si>
  <si>
    <t>CRISTIANO ALVES</t>
  </si>
  <si>
    <t>CLAUDINHO GORDINHO</t>
  </si>
  <si>
    <t>CARLOS ALBUQUERQUE</t>
  </si>
  <si>
    <t>ALEXANDRE MAGNO</t>
  </si>
  <si>
    <t>ALEXANDRE ITAPU√</t>
  </si>
  <si>
    <t>ALEM√O DA LESTE</t>
  </si>
  <si>
    <t>PP</t>
  </si>
  <si>
    <t>VOLU</t>
  </si>
  <si>
    <t>SEVERINA MELO</t>
  </si>
  <si>
    <t>RONALDO DO INSTITUTO</t>
  </si>
  <si>
    <t>RODRIGO GON«ALVES</t>
  </si>
  <si>
    <t>PROFESSOR CHIC√O</t>
  </si>
  <si>
    <t>PASTORA JOSY</t>
  </si>
  <si>
    <t>MAYRA DO APP</t>
  </si>
  <si>
    <t>MARC√O FIAT CAR</t>
  </si>
  <si>
    <t>MAGR√O BORRACHEIRO</t>
  </si>
  <si>
    <t>MACIEL JUNIOR</t>
  </si>
  <si>
    <t>LINCOLN MAIS</t>
  </si>
  <si>
    <t>LENO</t>
  </si>
  <si>
    <t>JANDIRA OLIVEIRA</t>
  </si>
  <si>
    <t>GORDO DO CACHORRO QUENTE</t>
  </si>
  <si>
    <t>GLORINHA</t>
  </si>
  <si>
    <t>GL¡UCIA</t>
  </si>
  <si>
    <t>F¡TIMA MENEZES</t>
  </si>
  <si>
    <t>EDSON FARIA</t>
  </si>
  <si>
    <t>DR. LUIZ ANTONIO</t>
  </si>
  <si>
    <t>DEBORAH MOTTA PROTETORA</t>
  </si>
  <si>
    <t>DAVID PIZZALANDIA</t>
  </si>
  <si>
    <t>DANILO FELTRAN</t>
  </si>
  <si>
    <t>CÕCERO BONTEMPO</t>
  </si>
  <si>
    <t>CHARL√O</t>
  </si>
  <si>
    <t>CABRAL DO BUTECO DO CABRAL</t>
  </si>
  <si>
    <t>ADILSON DO TAXI</t>
  </si>
  <si>
    <t>PODE</t>
  </si>
  <si>
    <t>WILLIANS AUTISMO</t>
  </si>
  <si>
    <t>ROSICLER</t>
  </si>
  <si>
    <t>REGINA ENDO</t>
  </si>
  <si>
    <t>OBAMA</t>
  </si>
  <si>
    <t>MOISES JESUS</t>
  </si>
  <si>
    <t>MISSIONARIA IVETE</t>
  </si>
  <si>
    <t>MILENE</t>
  </si>
  <si>
    <t>JUCIARA</t>
  </si>
  <si>
    <t>IDALECIO</t>
  </si>
  <si>
    <t>FERREIRA FCEOY</t>
  </si>
  <si>
    <t>ESDRAS PROTETOR</t>
  </si>
  <si>
    <t>ENGENHEIRO FRANCISCO RAMOS</t>
  </si>
  <si>
    <t>EDISON PYTBULL</t>
  </si>
  <si>
    <t>DOUGLAS PORTO</t>
  </si>
  <si>
    <t>DOUGLAS FERREIRA</t>
  </si>
  <si>
    <t>CESAR PIOLHO</t>
  </si>
  <si>
    <t>CANHE</t>
  </si>
  <si>
    <t>BRANCO DA GERALDO FERRAMENTAS</t>
  </si>
  <si>
    <t>ARTHUR SORIANO</t>
  </si>
  <si>
    <t>ANNE ROSE</t>
  </si>
  <si>
    <t>PL</t>
  </si>
  <si>
    <t>VICTOR ALEIXO</t>
  </si>
  <si>
    <t>VALTER DA ECOLIFE</t>
  </si>
  <si>
    <t>TIA LU</t>
  </si>
  <si>
    <t>SEU JAIRO DA LESTE</t>
  </si>
  <si>
    <t>SARGENTO ANTUNES</t>
  </si>
  <si>
    <t>SANDRA CRISTINY</t>
  </si>
  <si>
    <t>ROBERTO CHAGAS</t>
  </si>
  <si>
    <t>PROFESSORA GL”RIA</t>
  </si>
  <si>
    <t>PROFESSOR MARCIO ANDERSON</t>
  </si>
  <si>
    <t>PEIXEIRO</t>
  </si>
  <si>
    <t>PAULO BOT√O</t>
  </si>
  <si>
    <t>PATRICIA PONTES</t>
  </si>
  <si>
    <t>PABLO REDICOPA</t>
  </si>
  <si>
    <t>LINO BISPO</t>
  </si>
  <si>
    <t>GISA SOJA</t>
  </si>
  <si>
    <t>GILSON CAMPOS</t>
  </si>
  <si>
    <t>FRANCISCO DO GRUPO RESGATE</t>
  </si>
  <si>
    <t>ERLANI BOMBOM</t>
  </si>
  <si>
    <t>DR PAM</t>
  </si>
  <si>
    <t>DILSON CARDOSO</t>
  </si>
  <si>
    <t>CARMEN DO REP⁄BLICA</t>
  </si>
  <si>
    <t>CARLOS SENDRETO</t>
  </si>
  <si>
    <t>CABO LUCIANA</t>
  </si>
  <si>
    <t>BILL DA PADARIA</t>
  </si>
  <si>
    <t>AMIGO CL”VIS</t>
  </si>
  <si>
    <t>ALEXANDRE DA MANDIOCA</t>
  </si>
  <si>
    <t>AILCY DO DESAFIO JOVEM</t>
  </si>
  <si>
    <t>PC do B</t>
  </si>
  <si>
    <t>TIAO DO POVO</t>
  </si>
  <si>
    <t>TATI LOPES</t>
  </si>
  <si>
    <t>SONIA DO SACOLAO</t>
  </si>
  <si>
    <t>RIVA</t>
  </si>
  <si>
    <t>PRETA</t>
  </si>
  <si>
    <t>NATANAEL SILVA</t>
  </si>
  <si>
    <t>NALDO</t>
  </si>
  <si>
    <t>MIRELLA CHRISTIE</t>
  </si>
  <si>
    <t>MARCIA MACHADO</t>
  </si>
  <si>
    <t>MAGELA</t>
  </si>
  <si>
    <t>LUIS FABIANO</t>
  </si>
  <si>
    <t>LUCAS GUIO</t>
  </si>
  <si>
    <t>LINDAO DO LAVA RAPIDO</t>
  </si>
  <si>
    <t>JO√O DA M¡QUINA DE LAVAR</t>
  </si>
  <si>
    <t>GLORIA REIS</t>
  </si>
  <si>
    <t>EUNICE FERRAZ</t>
  </si>
  <si>
    <t>EDUARDO METALURGICO</t>
  </si>
  <si>
    <t>EDSON COCADA</t>
  </si>
  <si>
    <t>DOUGLAS REBOLEICHO</t>
  </si>
  <si>
    <t>CARTEIRO DA NORTE</t>
  </si>
  <si>
    <t>BETO AUTO MECANICA</t>
  </si>
  <si>
    <t>ANA PAULA</t>
  </si>
  <si>
    <t>ADNAN BAAHDRA</t>
  </si>
  <si>
    <t>PATRIOTA</t>
  </si>
  <si>
    <t>YURI MORENO</t>
  </si>
  <si>
    <t xml:space="preserve">WELL DOUTORES DA ALEGRIA </t>
  </si>
  <si>
    <t>TIAGO DO PASTEL</t>
  </si>
  <si>
    <t>ROGER DANIEL DA ELETR‘NICA</t>
  </si>
  <si>
    <t>RILDO ENFERMEIRO</t>
  </si>
  <si>
    <t>PROFESSORA IN S</t>
  </si>
  <si>
    <t>NEY LOVE</t>
  </si>
  <si>
    <t>MILTINHO DA ELETR‘NICA</t>
  </si>
  <si>
    <t>MILENA ROSSO</t>
  </si>
  <si>
    <t>MARCIA ROSPHER</t>
  </si>
  <si>
    <t>LETICIA VER‘NICA</t>
  </si>
  <si>
    <t>IVAN NARCISO</t>
  </si>
  <si>
    <t>GUILHERME GOPFERT</t>
  </si>
  <si>
    <t xml:space="preserve">FRANKLIN MARTINS </t>
  </si>
  <si>
    <t>FABINHO DO A«AÕ</t>
  </si>
  <si>
    <t>ENG ADRIANO SAAB</t>
  </si>
  <si>
    <t>ENFERMEIRA LUCIN S</t>
  </si>
  <si>
    <t>EMERSON SANTOS</t>
  </si>
  <si>
    <t>ELISETE DO BRECH”</t>
  </si>
  <si>
    <t>DJ JEFFERSON ARAUJO</t>
  </si>
  <si>
    <t>DIEGO LICURCI</t>
  </si>
  <si>
    <t>DEISE FERNANDES</t>
  </si>
  <si>
    <t>DANIELLE DE PAULA</t>
  </si>
  <si>
    <t>ANA PAULA PAIVA</t>
  </si>
  <si>
    <t>ALEX VIANA</t>
  </si>
  <si>
    <t>NOVO</t>
  </si>
  <si>
    <t>THOMAZ HENRIQUE</t>
  </si>
  <si>
    <t>RONALDO DIAS</t>
  </si>
  <si>
    <t>JEFTE PAVAM</t>
  </si>
  <si>
    <t>FERNANDA BLUYUS</t>
  </si>
  <si>
    <t>CYBELLE CHAVES</t>
  </si>
  <si>
    <t>BRUNO WALLACE</t>
  </si>
  <si>
    <t>BIANCA SAMPAIO</t>
  </si>
  <si>
    <t>ANTONIO MOTTA</t>
  </si>
  <si>
    <t>MDB</t>
  </si>
  <si>
    <t>WILSON BARBOSA</t>
  </si>
  <si>
    <t>TATHI SALES</t>
  </si>
  <si>
    <t>SILVIO DA FARM¡CIA</t>
  </si>
  <si>
    <t>SANDRO PROTE«√O</t>
  </si>
  <si>
    <t>SAMUEL GOMMEZ</t>
  </si>
  <si>
    <t>ROZI BOAVENTURA</t>
  </si>
  <si>
    <t>ROSANIA GULLO</t>
  </si>
  <si>
    <t>PROFESSORA JOCIANA</t>
  </si>
  <si>
    <t>PETITI DA FARM¡CIA COMUNIT¡RIA</t>
  </si>
  <si>
    <t>MIGUELITO</t>
  </si>
  <si>
    <t>LUIGI BERTONCINI</t>
  </si>
  <si>
    <t>LISSA GALV√O</t>
  </si>
  <si>
    <t>JO√O PEDRO LIMA</t>
  </si>
  <si>
    <t>JO√O BATISTA</t>
  </si>
  <si>
    <t>FAUST√O DO MERCADINHO</t>
  </si>
  <si>
    <t>FABIANA SILVA</t>
  </si>
  <si>
    <t>DRA ANDREA</t>
  </si>
  <si>
    <t>DR ELTON</t>
  </si>
  <si>
    <t>DANIEL SHOJI CHINA</t>
  </si>
  <si>
    <t>D¡RCIO AGUILAR</t>
  </si>
  <si>
    <t>CORONEL SADI</t>
  </si>
  <si>
    <t>CEZINHA OH GL”RIA</t>
  </si>
  <si>
    <t>CACILDA MARIANO</t>
  </si>
  <si>
    <t>ANTONIO RIZZO</t>
  </si>
  <si>
    <t>ADRIANO NOVAES</t>
  </si>
  <si>
    <t>DEM</t>
  </si>
  <si>
    <t>WILLIAM DA FARM¡CIA</t>
  </si>
  <si>
    <t>VANDERLEI DA GRA«A D MADUREIRA</t>
  </si>
  <si>
    <t>TIO L⁄</t>
  </si>
  <si>
    <t>SARGENTO MENDON«A</t>
  </si>
  <si>
    <t>SALETE M√E DO MARGARIDA</t>
  </si>
  <si>
    <t>ROSE REIS</t>
  </si>
  <si>
    <t>REGIANE BEZERRA</t>
  </si>
  <si>
    <t>RAIMUNDO DA PADARIA</t>
  </si>
  <si>
    <t>NEY SOLID¡RIOS</t>
  </si>
  <si>
    <t>NELMA BIAGIONI</t>
  </si>
  <si>
    <t>MI DA NORTE</t>
  </si>
  <si>
    <t>MARIA ANT‘NIA</t>
  </si>
  <si>
    <t>MARCELLO FERREIRA</t>
  </si>
  <si>
    <t>MARC√O DO INTERLAGOS</t>
  </si>
  <si>
    <t>MARC√O DA ACADEMIA AO AR LIVRE</t>
  </si>
  <si>
    <t>MAJ‘ DA SA⁄DE</t>
  </si>
  <si>
    <t>M¡RIO L⁄CIO ADRI√O</t>
  </si>
  <si>
    <t>M¡RCIO CAMPOS</t>
  </si>
  <si>
    <t>LIDIANE PORTES</t>
  </si>
  <si>
    <t>JEAN MARCEL DA ADVENTISTA</t>
  </si>
  <si>
    <t>GREG DA MERCEARIA</t>
  </si>
  <si>
    <t>GILBERTO ENNES</t>
  </si>
  <si>
    <t>GERALDO DA GN</t>
  </si>
  <si>
    <t>FL¡VIA REGINA</t>
  </si>
  <si>
    <t>FATINHA</t>
  </si>
  <si>
    <t>DEMIAN DA BY BRO</t>
  </si>
  <si>
    <t>DAVID JESUS</t>
  </si>
  <si>
    <t>CATIA SANTURION</t>
  </si>
  <si>
    <t>BENTO PEREIRA</t>
  </si>
  <si>
    <t>ANDERSON DA LIGA UNI√O</t>
  </si>
  <si>
    <t>ALFREDINHO MOTOBOY</t>
  </si>
  <si>
    <t>CIDADANIA</t>
  </si>
  <si>
    <t>WANDERLEY ¡GUAS</t>
  </si>
  <si>
    <t>TIA LOURDES ESCOLAR</t>
  </si>
  <si>
    <t>RUBINHO</t>
  </si>
  <si>
    <t>ROBERVAL</t>
  </si>
  <si>
    <t>ROBERTINHO DA PADARIA</t>
  </si>
  <si>
    <t>QUINZINHO</t>
  </si>
  <si>
    <t>PROF MARCOS TIO GALINHA</t>
  </si>
  <si>
    <t>PROF MARCELO PEROTTI FRIGGI</t>
  </si>
  <si>
    <t>PRISCILA ROSSETTI</t>
  </si>
  <si>
    <t>NEIA DA CARRO«A</t>
  </si>
  <si>
    <t>MIRANDA UEB</t>
  </si>
  <si>
    <t>MICHEL DORF</t>
  </si>
  <si>
    <t>MARQUINHOS DA FEIRA</t>
  </si>
  <si>
    <t>MARCOS CLARO</t>
  </si>
  <si>
    <t>MAGAL DO PRIMAVERA</t>
  </si>
  <si>
    <t>HENRIQUE VENEZIANI</t>
  </si>
  <si>
    <t>GRAZI</t>
  </si>
  <si>
    <t>GIH MARINA</t>
  </si>
  <si>
    <t>FABAO</t>
  </si>
  <si>
    <t>ERNANE DA PADARIA</t>
  </si>
  <si>
    <t>ENSO GURATTI</t>
  </si>
  <si>
    <t>EDEN CARLOS</t>
  </si>
  <si>
    <t>DR KENJI</t>
  </si>
  <si>
    <t>DONA GRA«A</t>
  </si>
  <si>
    <t>DITINHO GAIZEIRO</t>
  </si>
  <si>
    <t>CYBORG</t>
  </si>
  <si>
    <t>CLEIDE DO POVO</t>
  </si>
  <si>
    <t>CELH√O DO INTERLAGOS</t>
  </si>
  <si>
    <t>ANDERSON MARCELINO</t>
  </si>
  <si>
    <t>ANA LUIZA DO FORR”</t>
  </si>
  <si>
    <t>ADRIANE ALVES</t>
  </si>
  <si>
    <t>AVANTE</t>
  </si>
  <si>
    <t>VALMIR MELO</t>
  </si>
  <si>
    <t>TODYNHO</t>
  </si>
  <si>
    <t>THIAGO THUIU</t>
  </si>
  <si>
    <t>SOFIA COIMBRA</t>
  </si>
  <si>
    <t>RODRIGO SANTANA</t>
  </si>
  <si>
    <t>PROFESSOR RENATO CONSIGLIO</t>
  </si>
  <si>
    <t>PAULO ROBERTO</t>
  </si>
  <si>
    <t>PAUL√O M⁄SICO</t>
  </si>
  <si>
    <t>MARLUCIA S LOPES</t>
  </si>
  <si>
    <t>MARGARETE DO BRECH”</t>
  </si>
  <si>
    <t>JO√O SOBRANCELHAS</t>
  </si>
  <si>
    <t>JO√O M¡RIO</t>
  </si>
  <si>
    <t>IVO OLIVEIRA</t>
  </si>
  <si>
    <t>IRLANE PEREIRA</t>
  </si>
  <si>
    <t>INSPETOR MAR«AL</t>
  </si>
  <si>
    <t>GUSTAVO SABOIA</t>
  </si>
  <si>
    <t>GUARA</t>
  </si>
  <si>
    <t>GABRYELA CHIACCHIO</t>
  </si>
  <si>
    <t>FLAVIO MOTOBOY</t>
  </si>
  <si>
    <t>ELANE DIRETORA</t>
  </si>
  <si>
    <t>DUDU SIVINSKI</t>
  </si>
  <si>
    <t>CINTHYA  M√E DO RAFA</t>
  </si>
  <si>
    <t>CICICO MOTOBOY</t>
  </si>
  <si>
    <t>CARLA</t>
  </si>
  <si>
    <t>ALEXANDRA NOGUEIRA DE OLIVEIRA</t>
  </si>
  <si>
    <t>ALEXANDRA BALBINO</t>
  </si>
  <si>
    <t>ALADIM</t>
  </si>
  <si>
    <t>Sum of QT_VOTOS_NOMINAIS</t>
  </si>
  <si>
    <t>Partido</t>
  </si>
  <si>
    <t>Row Labels</t>
  </si>
  <si>
    <t>https://resultados.tse.jus.br/oficial/#/eleicao;e=e426;uf=sp;mu=70998/resultados/cargo/13</t>
  </si>
  <si>
    <t>votos</t>
  </si>
  <si>
    <t>nominais+leg</t>
  </si>
  <si>
    <t>nulos</t>
  </si>
  <si>
    <t>brancos</t>
  </si>
  <si>
    <t>validos</t>
  </si>
  <si>
    <t>abstenções</t>
  </si>
  <si>
    <t>nominais</t>
  </si>
  <si>
    <t>legenda</t>
  </si>
  <si>
    <t>total</t>
  </si>
  <si>
    <t>cadeiras</t>
  </si>
  <si>
    <t>de 23 a 45% QE</t>
  </si>
  <si>
    <t>maioria menos votada</t>
  </si>
  <si>
    <t>válidos</t>
  </si>
  <si>
    <t>anulados</t>
  </si>
  <si>
    <t>sob judice</t>
  </si>
  <si>
    <t>não elegeram, nominalmente</t>
  </si>
  <si>
    <t>antes dos anulados</t>
  </si>
  <si>
    <t>depois…</t>
  </si>
  <si>
    <t>anulados (dif)</t>
  </si>
  <si>
    <t>compareceram às urnas</t>
  </si>
  <si>
    <t>total eleitores</t>
  </si>
  <si>
    <t>nulos e anulados</t>
  </si>
  <si>
    <t>votaram nominalmente (sem anulados)</t>
  </si>
  <si>
    <t>Elegeram, nominalmente</t>
  </si>
  <si>
    <t>Vereadores Eleitos</t>
  </si>
  <si>
    <t>Votos</t>
  </si>
  <si>
    <t>% do QE</t>
  </si>
  <si>
    <t>Classif.Votos</t>
  </si>
  <si>
    <t>Acum</t>
  </si>
  <si>
    <t>São José dos Campos - Vereadores 2020</t>
  </si>
  <si>
    <t>Quociente Eleitoral</t>
  </si>
  <si>
    <t>Fonte: TSE</t>
  </si>
  <si>
    <t>incluem os votos nominais anulados e sob judice</t>
  </si>
  <si>
    <t>Sum of Sum of QT_VOTOS_NOMINAIS</t>
  </si>
  <si>
    <t>Class. Partido</t>
  </si>
  <si>
    <t>%</t>
  </si>
  <si>
    <t>Cadeiras</t>
  </si>
  <si>
    <t>&lt;&lt; Elegeram nominalmente</t>
  </si>
  <si>
    <t>&lt;&lt; Não elegeram</t>
  </si>
  <si>
    <t>elegeram, nominalmente, 10 vereadores</t>
  </si>
  <si>
    <t>elegeram, nominalmente, a maioria menos votada (11 vereadores)</t>
  </si>
  <si>
    <t>Ekeito?</t>
  </si>
  <si>
    <t>Sim</t>
  </si>
  <si>
    <t>Proporcional vs. Majoritário</t>
  </si>
  <si>
    <t>Votos Adicionais</t>
  </si>
  <si>
    <t>Votos Nominais dos Eleitos</t>
  </si>
  <si>
    <t>de aumento da "representatividade"</t>
  </si>
  <si>
    <t>dif</t>
  </si>
  <si>
    <t>Votos p/eleger</t>
  </si>
  <si>
    <t>Votos Adic</t>
  </si>
  <si>
    <t>ZÉ LUIS</t>
  </si>
  <si>
    <t>AMÉLIA NAOMI</t>
  </si>
  <si>
    <t>DR JOSÉ CLAUDIO</t>
  </si>
  <si>
    <t>JUVENIL SILVÉRIO</t>
  </si>
  <si>
    <t>JOSÉ DIMAS</t>
  </si>
  <si>
    <t>ROGÉRIO DA ACASEM</t>
  </si>
  <si>
    <t>MARCELO XEXÉU</t>
  </si>
  <si>
    <t>BAULÉ</t>
  </si>
  <si>
    <t>GÉ + COMUNIDADE</t>
  </si>
  <si>
    <t>LUCAS DA CACULÉ MOTOS</t>
  </si>
  <si>
    <t>PROFESSOR PAULO CÉSAR</t>
  </si>
  <si>
    <t>DILERMANDO DIÉ DE ALVARENGA</t>
  </si>
  <si>
    <t>ZÉ CARLOS DOS CONDUTORES</t>
  </si>
  <si>
    <t>RAFAEL EMPREGA S√O JOSÉ</t>
  </si>
  <si>
    <t>ANDRÉ CABRAL</t>
  </si>
  <si>
    <t>ROGÉRIO DA FOTO SANTOS</t>
  </si>
  <si>
    <t>PROFESSORA PATRÕCIA VALDÉLIA</t>
  </si>
  <si>
    <t>FABINHO S√O JOSÉ</t>
  </si>
  <si>
    <t>LÉO CASCAVEL</t>
  </si>
  <si>
    <t>BONAFÉ</t>
  </si>
  <si>
    <t>LÉO DO JAIME DO RESTAURANTE</t>
  </si>
  <si>
    <t>ROGÉRIO MINEIRINHO</t>
  </si>
  <si>
    <t>MARIA IZÉLIA</t>
  </si>
  <si>
    <t>JOSÉ LOPES DINHO</t>
  </si>
  <si>
    <t>ANDRÉ FERNANDES</t>
  </si>
  <si>
    <t>JESUÉ MOREIRA</t>
  </si>
  <si>
    <t>EDU RESGATANDO S√O JOSÉ</t>
  </si>
  <si>
    <t>AÉCIO SA⁄DE</t>
  </si>
  <si>
    <t>MARCELO DA FÉ</t>
  </si>
  <si>
    <t>ANDRÉA GALV√O</t>
  </si>
  <si>
    <t>SÉRGIO FEIJ√O</t>
  </si>
  <si>
    <t>CARLINHOS DA PÉGASUS</t>
  </si>
  <si>
    <t>MAJOR AMÉRICO</t>
  </si>
  <si>
    <t>PROFESSORA VALÉRIA RODRIGUES</t>
  </si>
  <si>
    <t>ANGÉLICA GOMES</t>
  </si>
  <si>
    <t>VALÉRIA DE PAULA</t>
  </si>
  <si>
    <t>ZÉ TIRIRICA</t>
  </si>
  <si>
    <t>MOISÉS PEREIRA</t>
  </si>
  <si>
    <t>JOSÉ MAURÕCIO</t>
  </si>
  <si>
    <t>TOTAL</t>
  </si>
  <si>
    <t>VÁLIDOS</t>
  </si>
  <si>
    <t>346.153 (87,58%)</t>
  </si>
  <si>
    <t>BRANCOS</t>
  </si>
  <si>
    <t>25.097 (6,35%)</t>
  </si>
  <si>
    <t>NULOS</t>
  </si>
  <si>
    <t>22.195 (5,62%)</t>
  </si>
  <si>
    <t>ABSTENÇÕES</t>
  </si>
  <si>
    <t>145.249 (26,87%)</t>
  </si>
  <si>
    <t xml:space="preserve">Fonte: </t>
  </si>
  <si>
    <t>https://g1.globo.com/sp/vale-do-paraiba-regiao/eleicoes/2020/resultado-das-apuracoes/sao-jose-dos-campos.ghtml</t>
  </si>
  <si>
    <t>Nominais</t>
  </si>
  <si>
    <t>Legenda (por diferença)</t>
  </si>
  <si>
    <t>Anulados e sub judice</t>
  </si>
  <si>
    <t>Subtotal</t>
  </si>
  <si>
    <t>Fonte</t>
  </si>
  <si>
    <t>https://g1.globo.com/sp/campinas-regiao/eleicoes/2020/resultado-das-apuracoes/campinas.ghtml</t>
  </si>
  <si>
    <t>https://noticias.uol.com.br/eleicoes/2020/apuracao/1turno/sp/campinas/</t>
  </si>
  <si>
    <t>Não elegeram nominalmente</t>
  </si>
  <si>
    <t>Legenda</t>
  </si>
  <si>
    <t>Brancos, Nulos e Anulados</t>
  </si>
  <si>
    <t>Abstenções</t>
  </si>
  <si>
    <t>Total de Eleitores</t>
  </si>
  <si>
    <t>Se fosse eleição majoritária:</t>
  </si>
  <si>
    <t>a mais de votos</t>
  </si>
  <si>
    <t>estariam representados</t>
  </si>
  <si>
    <t>-votados seriam</t>
  </si>
  <si>
    <t>-votados aumentaria</t>
  </si>
  <si>
    <t>eleitores adicional que estariam representados</t>
  </si>
  <si>
    <t>dos</t>
  </si>
  <si>
    <t>&lt; mudariam % dos vereadores</t>
  </si>
  <si>
    <t>Elegeram nominalmente</t>
  </si>
  <si>
    <t>… Não elegeram nominalmente</t>
  </si>
  <si>
    <t>… Votaram na Legenda</t>
  </si>
  <si>
    <t>… Brancos, Nulos e Anulados</t>
  </si>
  <si>
    <t>...Abstenções</t>
  </si>
  <si>
    <t>Não elegeram nenhum vereador</t>
  </si>
  <si>
    <t>Candidatos</t>
  </si>
  <si>
    <t>Distribuição dos Eleitores - 21 Vereadores São José dos Campos - Eleições 2020</t>
  </si>
  <si>
    <t>Elegeram os 10 mais votados</t>
  </si>
  <si>
    <t>Elegeram os 11 menos votados</t>
  </si>
  <si>
    <t>21 Candidatos mais votados</t>
  </si>
  <si>
    <t>21 eleitos</t>
  </si>
  <si>
    <t>votos dos 21 mais votados:</t>
  </si>
  <si>
    <t>mudariam vereadores</t>
  </si>
  <si>
    <t>% Votos Nominais</t>
  </si>
  <si>
    <t>… Elegeram os 10 mais votados</t>
  </si>
  <si>
    <t>… Elegeram os 11 menos votados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</si>
</sst>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59595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rgb="FFD9E1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2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6" fontId="0" fillId="0" borderId="0" xfId="2" applyNumberFormat="1" applyFont="1"/>
    <xf numFmtId="164" fontId="0" fillId="2" borderId="0" xfId="1" applyNumberFormat="1" applyFont="1" applyFill="1"/>
    <xf numFmtId="0" fontId="0" fillId="0" borderId="2" xfId="0" applyBorder="1"/>
    <xf numFmtId="164" fontId="0" fillId="2" borderId="1" xfId="1" applyNumberFormat="1" applyFont="1" applyFill="1" applyBorder="1"/>
    <xf numFmtId="165" fontId="0" fillId="2" borderId="2" xfId="1" applyNumberFormat="1" applyFont="1" applyFill="1" applyBorder="1"/>
    <xf numFmtId="0" fontId="0" fillId="0" borderId="0" xfId="0" applyAlignment="1">
      <alignment horizontal="center"/>
    </xf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164" fontId="2" fillId="0" borderId="1" xfId="0" applyNumberFormat="1" applyFont="1" applyBorder="1"/>
    <xf numFmtId="0" fontId="0" fillId="0" borderId="5" xfId="0" applyBorder="1"/>
    <xf numFmtId="164" fontId="0" fillId="0" borderId="6" xfId="1" applyNumberFormat="1" applyFont="1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164" fontId="0" fillId="0" borderId="11" xfId="1" applyNumberFormat="1" applyFont="1" applyBorder="1"/>
    <xf numFmtId="164" fontId="0" fillId="0" borderId="11" xfId="0" applyNumberFormat="1" applyBorder="1"/>
    <xf numFmtId="164" fontId="2" fillId="0" borderId="12" xfId="0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0" fillId="0" borderId="12" xfId="1" applyNumberFormat="1" applyFont="1" applyBorder="1"/>
    <xf numFmtId="0" fontId="2" fillId="0" borderId="10" xfId="0" applyFont="1" applyBorder="1"/>
    <xf numFmtId="164" fontId="2" fillId="0" borderId="12" xfId="1" applyNumberFormat="1" applyFont="1" applyBorder="1"/>
    <xf numFmtId="164" fontId="0" fillId="0" borderId="0" xfId="1" applyNumberFormat="1" applyFont="1" applyBorder="1"/>
    <xf numFmtId="164" fontId="2" fillId="0" borderId="0" xfId="0" applyNumberFormat="1" applyFont="1"/>
    <xf numFmtId="166" fontId="0" fillId="0" borderId="1" xfId="2" applyNumberFormat="1" applyFont="1" applyBorder="1"/>
    <xf numFmtId="164" fontId="0" fillId="0" borderId="1" xfId="1" applyNumberFormat="1" applyFont="1" applyFill="1" applyBorder="1"/>
    <xf numFmtId="164" fontId="0" fillId="2" borderId="6" xfId="1" applyNumberFormat="1" applyFont="1" applyFill="1" applyBorder="1"/>
    <xf numFmtId="166" fontId="0" fillId="0" borderId="6" xfId="2" applyNumberFormat="1" applyFont="1" applyBorder="1"/>
    <xf numFmtId="0" fontId="0" fillId="0" borderId="9" xfId="0" applyBorder="1"/>
    <xf numFmtId="166" fontId="0" fillId="0" borderId="9" xfId="0" applyNumberFormat="1" applyBorder="1"/>
    <xf numFmtId="164" fontId="2" fillId="0" borderId="11" xfId="1" applyNumberFormat="1" applyFont="1" applyBorder="1"/>
    <xf numFmtId="166" fontId="2" fillId="0" borderId="11" xfId="2" applyNumberFormat="1" applyFont="1" applyBorder="1"/>
    <xf numFmtId="0" fontId="0" fillId="0" borderId="12" xfId="0" applyBorder="1"/>
    <xf numFmtId="166" fontId="0" fillId="0" borderId="7" xfId="2" applyNumberFormat="1" applyFont="1" applyBorder="1"/>
    <xf numFmtId="166" fontId="0" fillId="0" borderId="9" xfId="2" applyNumberFormat="1" applyFont="1" applyBorder="1"/>
    <xf numFmtId="164" fontId="2" fillId="0" borderId="11" xfId="0" applyNumberFormat="1" applyFont="1" applyBorder="1"/>
    <xf numFmtId="166" fontId="2" fillId="0" borderId="12" xfId="0" applyNumberFormat="1" applyFont="1" applyBorder="1"/>
    <xf numFmtId="166" fontId="2" fillId="0" borderId="12" xfId="2" applyNumberFormat="1" applyFont="1" applyBorder="1"/>
    <xf numFmtId="9" fontId="0" fillId="3" borderId="1" xfId="2" applyFont="1" applyFill="1" applyBorder="1"/>
    <xf numFmtId="0" fontId="0" fillId="3" borderId="1" xfId="0" applyFill="1" applyBorder="1"/>
    <xf numFmtId="9" fontId="0" fillId="4" borderId="1" xfId="2" applyFont="1" applyFill="1" applyBorder="1"/>
    <xf numFmtId="0" fontId="0" fillId="4" borderId="1" xfId="0" applyFill="1" applyBorder="1"/>
    <xf numFmtId="164" fontId="3" fillId="4" borderId="1" xfId="1" applyNumberFormat="1" applyFont="1" applyFill="1" applyBorder="1"/>
    <xf numFmtId="164" fontId="3" fillId="3" borderId="1" xfId="1" applyNumberFormat="1" applyFont="1" applyFill="1" applyBorder="1"/>
    <xf numFmtId="0" fontId="3" fillId="4" borderId="8" xfId="0" applyFont="1" applyFill="1" applyBorder="1" applyAlignment="1">
      <alignment horizontal="left"/>
    </xf>
    <xf numFmtId="164" fontId="2" fillId="0" borderId="9" xfId="1" applyNumberFormat="1" applyFont="1" applyBorder="1"/>
    <xf numFmtId="0" fontId="3" fillId="3" borderId="8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164" fontId="2" fillId="6" borderId="7" xfId="1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left"/>
    </xf>
    <xf numFmtId="164" fontId="4" fillId="5" borderId="11" xfId="1" applyNumberFormat="1" applyFont="1" applyFill="1" applyBorder="1"/>
    <xf numFmtId="0" fontId="0" fillId="6" borderId="11" xfId="0" applyFill="1" applyBorder="1"/>
    <xf numFmtId="164" fontId="2" fillId="6" borderId="12" xfId="1" applyNumberFormat="1" applyFont="1" applyFill="1" applyBorder="1"/>
    <xf numFmtId="166" fontId="0" fillId="0" borderId="7" xfId="0" applyNumberFormat="1" applyBorder="1"/>
    <xf numFmtId="0" fontId="0" fillId="0" borderId="0" xfId="0" pivotButton="1"/>
    <xf numFmtId="3" fontId="0" fillId="0" borderId="0" xfId="0" applyNumberFormat="1"/>
    <xf numFmtId="43" fontId="0" fillId="0" borderId="0" xfId="1" applyFont="1"/>
    <xf numFmtId="43" fontId="2" fillId="0" borderId="0" xfId="1" applyFont="1"/>
    <xf numFmtId="166" fontId="2" fillId="0" borderId="0" xfId="2" applyNumberFormat="1" applyFont="1"/>
    <xf numFmtId="0" fontId="0" fillId="0" borderId="13" xfId="0" applyBorder="1"/>
    <xf numFmtId="164" fontId="0" fillId="2" borderId="4" xfId="1" applyNumberFormat="1" applyFont="1" applyFill="1" applyBorder="1"/>
    <xf numFmtId="166" fontId="0" fillId="0" borderId="14" xfId="0" applyNumberFormat="1" applyBorder="1"/>
    <xf numFmtId="0" fontId="5" fillId="0" borderId="0" xfId="0" applyFont="1"/>
    <xf numFmtId="9" fontId="0" fillId="0" borderId="0" xfId="2" applyFont="1"/>
    <xf numFmtId="164" fontId="0" fillId="0" borderId="7" xfId="0" applyNumberFormat="1" applyBorder="1"/>
    <xf numFmtId="164" fontId="0" fillId="0" borderId="12" xfId="0" applyNumberFormat="1" applyBorder="1"/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/>
    <xf numFmtId="0" fontId="0" fillId="2" borderId="5" xfId="0" applyFill="1" applyBorder="1"/>
    <xf numFmtId="0" fontId="0" fillId="2" borderId="8" xfId="0" applyFill="1" applyBorder="1"/>
    <xf numFmtId="0" fontId="0" fillId="3" borderId="0" xfId="0" applyFill="1"/>
    <xf numFmtId="0" fontId="0" fillId="2" borderId="0" xfId="0" applyFill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164" fontId="2" fillId="0" borderId="15" xfId="1" applyNumberFormat="1" applyFont="1" applyBorder="1"/>
    <xf numFmtId="164" fontId="0" fillId="3" borderId="0" xfId="0" applyNumberFormat="1" applyFill="1"/>
    <xf numFmtId="3" fontId="0" fillId="0" borderId="6" xfId="0" applyNumberFormat="1" applyBorder="1"/>
    <xf numFmtId="0" fontId="0" fillId="0" borderId="11" xfId="0" applyBorder="1"/>
    <xf numFmtId="0" fontId="8" fillId="0" borderId="0" xfId="3"/>
    <xf numFmtId="166" fontId="0" fillId="3" borderId="22" xfId="2" applyNumberFormat="1" applyFont="1" applyFill="1" applyBorder="1"/>
    <xf numFmtId="166" fontId="0" fillId="3" borderId="2" xfId="2" applyNumberFormat="1" applyFont="1" applyFill="1" applyBorder="1"/>
    <xf numFmtId="166" fontId="2" fillId="3" borderId="23" xfId="2" applyNumberFormat="1" applyFont="1" applyFill="1" applyBorder="1"/>
    <xf numFmtId="0" fontId="0" fillId="0" borderId="7" xfId="0" applyBorder="1"/>
    <xf numFmtId="0" fontId="0" fillId="0" borderId="1" xfId="0" quotePrefix="1" applyBorder="1"/>
    <xf numFmtId="0" fontId="0" fillId="0" borderId="9" xfId="0" quotePrefix="1" applyBorder="1"/>
    <xf numFmtId="10" fontId="0" fillId="0" borderId="1" xfId="2" applyNumberFormat="1" applyFont="1" applyBorder="1"/>
    <xf numFmtId="166" fontId="0" fillId="0" borderId="1" xfId="0" applyNumberFormat="1" applyBorder="1"/>
    <xf numFmtId="164" fontId="0" fillId="3" borderId="11" xfId="1" applyNumberFormat="1" applyFont="1" applyFill="1" applyBorder="1"/>
    <xf numFmtId="9" fontId="0" fillId="0" borderId="12" xfId="2" applyFont="1" applyBorder="1"/>
    <xf numFmtId="164" fontId="0" fillId="0" borderId="0" xfId="1" quotePrefix="1" applyNumberFormat="1" applyFont="1"/>
    <xf numFmtId="0" fontId="9" fillId="0" borderId="5" xfId="0" applyFont="1" applyBorder="1" applyAlignment="1">
      <alignment vertical="center" readingOrder="1"/>
    </xf>
    <xf numFmtId="0" fontId="9" fillId="0" borderId="6" xfId="0" applyFont="1" applyBorder="1" applyAlignment="1">
      <alignment vertical="center" readingOrder="1"/>
    </xf>
    <xf numFmtId="0" fontId="9" fillId="0" borderId="7" xfId="0" applyFont="1" applyBorder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0" fillId="0" borderId="24" xfId="0" applyBorder="1"/>
    <xf numFmtId="164" fontId="0" fillId="0" borderId="3" xfId="1" applyNumberFormat="1" applyFont="1" applyBorder="1"/>
    <xf numFmtId="166" fontId="0" fillId="0" borderId="25" xfId="2" applyNumberFormat="1" applyFont="1" applyBorder="1"/>
    <xf numFmtId="166" fontId="0" fillId="0" borderId="0" xfId="0" applyNumberFormat="1"/>
    <xf numFmtId="0" fontId="2" fillId="7" borderId="26" xfId="0" applyFont="1" applyFill="1" applyBorder="1"/>
    <xf numFmtId="164" fontId="2" fillId="7" borderId="27" xfId="1" applyNumberFormat="1" applyFont="1" applyFill="1" applyBorder="1"/>
    <xf numFmtId="166" fontId="2" fillId="7" borderId="28" xfId="2" applyNumberFormat="1" applyFont="1" applyFill="1" applyBorder="1"/>
    <xf numFmtId="166" fontId="2" fillId="0" borderId="0" xfId="0" applyNumberFormat="1" applyFont="1"/>
    <xf numFmtId="164" fontId="0" fillId="0" borderId="4" xfId="1" applyNumberFormat="1" applyFont="1" applyBorder="1"/>
    <xf numFmtId="166" fontId="0" fillId="0" borderId="14" xfId="2" applyNumberFormat="1" applyFont="1" applyBorder="1"/>
    <xf numFmtId="0" fontId="6" fillId="8" borderId="29" xfId="0" applyFont="1" applyFill="1" applyBorder="1"/>
    <xf numFmtId="164" fontId="7" fillId="8" borderId="30" xfId="1" applyNumberFormat="1" applyFont="1" applyFill="1" applyBorder="1"/>
    <xf numFmtId="166" fontId="6" fillId="8" borderId="31" xfId="2" applyNumberFormat="1" applyFont="1" applyFill="1" applyBorder="1"/>
    <xf numFmtId="0" fontId="0" fillId="9" borderId="0" xfId="0" applyFill="1"/>
    <xf numFmtId="164" fontId="0" fillId="9" borderId="0" xfId="1" applyNumberFormat="1" applyFont="1" applyFill="1"/>
    <xf numFmtId="164" fontId="8" fillId="0" borderId="0" xfId="3" applyNumberFormat="1"/>
    <xf numFmtId="9" fontId="0" fillId="0" borderId="0" xfId="0" applyNumberFormat="1"/>
    <xf numFmtId="10" fontId="0" fillId="0" borderId="0" xfId="2" applyNumberFormat="1" applyFont="1"/>
    <xf numFmtId="0" fontId="9" fillId="0" borderId="19" xfId="0" applyFont="1" applyBorder="1" applyAlignment="1">
      <alignment horizontal="center" vertical="center" readingOrder="1"/>
    </xf>
    <xf numFmtId="0" fontId="9" fillId="0" borderId="20" xfId="0" applyFont="1" applyBorder="1" applyAlignment="1">
      <alignment horizontal="center" vertical="center" readingOrder="1"/>
    </xf>
    <xf numFmtId="0" fontId="9" fillId="0" borderId="21" xfId="0" applyFont="1" applyBorder="1" applyAlignment="1">
      <alignment horizontal="center" vertical="center" readingOrder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Resumo!$C$1</c:f>
          <c:strCache>
            <c:ptCount val="1"/>
            <c:pt idx="0">
              <c:v>Distribuição dos Eleitores - 21 Vereadores São José dos Campos - Eleições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31-A844-B6AE-190A6A93EE9F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31-A844-B6AE-190A6A93EE9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31-A844-B6AE-190A6A93EE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31-A844-B6AE-190A6A93EE9F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31-A844-B6AE-190A6A93EE9F}"/>
              </c:ext>
            </c:extLst>
          </c:dPt>
          <c:dPt>
            <c:idx val="5"/>
            <c:bubble3D val="0"/>
            <c:spPr>
              <a:solidFill>
                <a:srgbClr val="A67E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31-A844-B6AE-190A6A93EE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Resumo!$C$2:$C$7</c:f>
              <c:strCache>
                <c:ptCount val="6"/>
                <c:pt idx="0">
                  <c:v>Elegeram os 10 mais votados</c:v>
                </c:pt>
                <c:pt idx="1">
                  <c:v>Elegeram os 11 menos votados</c:v>
                </c:pt>
                <c:pt idx="2">
                  <c:v>Não elegeram nominalmente</c:v>
                </c:pt>
                <c:pt idx="3">
                  <c:v>Legenda</c:v>
                </c:pt>
                <c:pt idx="4">
                  <c:v>Brancos, Nulos e Anulados</c:v>
                </c:pt>
                <c:pt idx="5">
                  <c:v>Abstenções</c:v>
                </c:pt>
              </c:strCache>
            </c:strRef>
          </c:cat>
          <c:val>
            <c:numRef>
              <c:f>Resumo!$E$2:$E$7</c:f>
              <c:numCache>
                <c:formatCode>0.0%</c:formatCode>
                <c:ptCount val="6"/>
                <c:pt idx="0">
                  <c:v>0.1</c:v>
                </c:pt>
                <c:pt idx="1">
                  <c:v>0.06</c:v>
                </c:pt>
                <c:pt idx="2">
                  <c:v>0.43</c:v>
                </c:pt>
                <c:pt idx="3">
                  <c:v>0.05</c:v>
                </c:pt>
                <c:pt idx="4">
                  <c:v>0.09</c:v>
                </c:pt>
                <c:pt idx="5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31-A844-B6AE-190A6A93E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86014460700201"/>
          <c:y val="9.0867576754991825E-2"/>
          <c:w val="0.312070201192024"/>
          <c:h val="0.33669716080858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Eleições 2020 - Distribuição dos Eleitores - Vereadores</a:t>
            </a:r>
            <a:r>
              <a:rPr lang="en-US" sz="1800" baseline="0">
                <a:solidFill>
                  <a:schemeClr val="tx1"/>
                </a:solidFill>
              </a:rPr>
              <a:t> </a:t>
            </a:r>
            <a:r>
              <a:rPr lang="en-US" sz="1800">
                <a:solidFill>
                  <a:schemeClr val="tx1"/>
                </a:solidFill>
              </a:rPr>
              <a:t>São José dos Campos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66-694F-8AC4-4C401E273FB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66-694F-8AC4-4C401E273FB3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66-694F-8AC4-4C401E273FB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66-694F-8AC4-4C401E273FB3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66-694F-8AC4-4C401E273FB3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66-694F-8AC4-4C401E273FB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06-694B-9CEA-061A6ED163F2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F66-694F-8AC4-4C401E273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'Eleitos e Resumo'!$G$15:$G$21</c:f>
              <c:strCache>
                <c:ptCount val="7"/>
                <c:pt idx="0">
                  <c:v>elegeram, nominalmente, 10 vereadores</c:v>
                </c:pt>
                <c:pt idx="1">
                  <c:v>elegeram, nominalmente, a maioria menos votada (11 vereadores)</c:v>
                </c:pt>
                <c:pt idx="2">
                  <c:v>não elegeram, nominalmente</c:v>
                </c:pt>
                <c:pt idx="3">
                  <c:v>legenda</c:v>
                </c:pt>
                <c:pt idx="4">
                  <c:v>brancos</c:v>
                </c:pt>
                <c:pt idx="5">
                  <c:v>nulos e anulados</c:v>
                </c:pt>
                <c:pt idx="6">
                  <c:v>abstenções</c:v>
                </c:pt>
              </c:strCache>
            </c:strRef>
          </c:cat>
          <c:val>
            <c:numRef>
              <c:f>'Eleitos e Resumo'!$H$15:$H$21</c:f>
              <c:numCache>
                <c:formatCode>_-* #,##0_-;\-* #,##0_-;_-* "-"??_-;_-@_-</c:formatCode>
                <c:ptCount val="7"/>
                <c:pt idx="0">
                  <c:v>56250</c:v>
                </c:pt>
                <c:pt idx="1">
                  <c:v>33471</c:v>
                </c:pt>
                <c:pt idx="2">
                  <c:v>230616</c:v>
                </c:pt>
                <c:pt idx="3">
                  <c:v>25595</c:v>
                </c:pt>
                <c:pt idx="4">
                  <c:v>25097</c:v>
                </c:pt>
                <c:pt idx="5">
                  <c:v>24223</c:v>
                </c:pt>
                <c:pt idx="6">
                  <c:v>145249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66-694F-8AC4-4C401E273FB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F66-694F-8AC4-4C401E273F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F66-694F-8AC4-4C401E273F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F66-694F-8AC4-4C401E273F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F66-694F-8AC4-4C401E273F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F66-694F-8AC4-4C401E273F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F66-694F-8AC4-4C401E273F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306-694B-9CEA-061A6ED163F2}"/>
              </c:ext>
            </c:extLst>
          </c:dPt>
          <c:cat>
            <c:strRef>
              <c:f>'Eleitos e Resumo'!$G$15:$G$21</c:f>
              <c:strCache>
                <c:ptCount val="7"/>
                <c:pt idx="0">
                  <c:v>elegeram, nominalmente, 10 vereadores</c:v>
                </c:pt>
                <c:pt idx="1">
                  <c:v>elegeram, nominalmente, a maioria menos votada (11 vereadores)</c:v>
                </c:pt>
                <c:pt idx="2">
                  <c:v>não elegeram, nominalmente</c:v>
                </c:pt>
                <c:pt idx="3">
                  <c:v>legenda</c:v>
                </c:pt>
                <c:pt idx="4">
                  <c:v>brancos</c:v>
                </c:pt>
                <c:pt idx="5">
                  <c:v>nulos e anulados</c:v>
                </c:pt>
                <c:pt idx="6">
                  <c:v>abstenções</c:v>
                </c:pt>
              </c:strCache>
            </c:strRef>
          </c:cat>
          <c:val>
            <c:numRef>
              <c:f>'Eleitos e Resumo'!$I$15:$I$21</c:f>
              <c:numCache>
                <c:formatCode>0.0%</c:formatCode>
                <c:ptCount val="7"/>
                <c:pt idx="0">
                  <c:v>0.10407011272874611</c:v>
                </c:pt>
                <c:pt idx="1">
                  <c:v>6.1925879878113085E-2</c:v>
                </c:pt>
                <c:pt idx="2">
                  <c:v>0.42667081096982246</c:v>
                </c:pt>
                <c:pt idx="3">
                  <c:v>4.7354213960751228E-2</c:v>
                </c:pt>
                <c:pt idx="4">
                  <c:v>4.643284656272606E-2</c:v>
                </c:pt>
                <c:pt idx="5">
                  <c:v>4.4815828277838525E-2</c:v>
                </c:pt>
                <c:pt idx="6">
                  <c:v>0.26873030762200256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F66-694F-8AC4-4C401E273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6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[SJC_Distribuicao_Eleitores_2020_Vereadores.xlsx]VotosNominais por Partido!PivotTable1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'VotosNominais por Partido'!$B$3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7A-0046-94FF-6463CFC652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7A-0046-94FF-6463CFC652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7A-0046-94FF-6463CFC652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7A-0046-94FF-6463CFC652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7A-0046-94FF-6463CFC652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7A-0046-94FF-6463CFC652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F7A-0046-94FF-6463CFC652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F7A-0046-94FF-6463CFC6522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F7A-0046-94FF-6463CFC6522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F7A-0046-94FF-6463CFC6522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F7A-0046-94FF-6463CFC6522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F7A-0046-94FF-6463CFC6522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F7A-0046-94FF-6463CFC6522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F7A-0046-94FF-6463CFC6522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F7A-0046-94FF-6463CFC6522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F7A-0046-94FF-6463CFC6522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F7A-0046-94FF-6463CFC6522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F7A-0046-94FF-6463CFC6522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F7A-0046-94FF-6463CFC6522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F7A-0046-94FF-6463CFC6522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9F7A-0046-94FF-6463CFC6522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F7A-0046-94FF-6463CFC6522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F7A-0046-94FF-6463CFC6522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F7A-0046-94FF-6463CFC65222}"/>
              </c:ext>
            </c:extLst>
          </c:dPt>
          <c:cat>
            <c:strRef>
              <c:f>'VotosNominais por Partido'!$A$4:$A$28</c:f>
              <c:strCache>
                <c:ptCount val="24"/>
                <c:pt idx="0">
                  <c:v>PSDB</c:v>
                </c:pt>
                <c:pt idx="1">
                  <c:v>PTB</c:v>
                </c:pt>
                <c:pt idx="2">
                  <c:v>PL</c:v>
                </c:pt>
                <c:pt idx="3">
                  <c:v>PSC</c:v>
                </c:pt>
                <c:pt idx="4">
                  <c:v>MDB</c:v>
                </c:pt>
                <c:pt idx="5">
                  <c:v>PT</c:v>
                </c:pt>
                <c:pt idx="6">
                  <c:v>CIDADANIA</c:v>
                </c:pt>
                <c:pt idx="7">
                  <c:v>DEM</c:v>
                </c:pt>
                <c:pt idx="8">
                  <c:v>REPUBLICANOS</c:v>
                </c:pt>
                <c:pt idx="9">
                  <c:v>NOVO</c:v>
                </c:pt>
                <c:pt idx="10">
                  <c:v>SOLIDARIEDADE</c:v>
                </c:pt>
                <c:pt idx="11">
                  <c:v>PODE</c:v>
                </c:pt>
                <c:pt idx="12">
                  <c:v>PRTB</c:v>
                </c:pt>
                <c:pt idx="13">
                  <c:v>PSOL</c:v>
                </c:pt>
                <c:pt idx="14">
                  <c:v>AVANTE</c:v>
                </c:pt>
                <c:pt idx="15">
                  <c:v>PP</c:v>
                </c:pt>
                <c:pt idx="16">
                  <c:v>PATRIOTA</c:v>
                </c:pt>
                <c:pt idx="17">
                  <c:v>PC do B</c:v>
                </c:pt>
                <c:pt idx="18">
                  <c:v>PSD</c:v>
                </c:pt>
                <c:pt idx="19">
                  <c:v>PSL</c:v>
                </c:pt>
                <c:pt idx="20">
                  <c:v>PTC</c:v>
                </c:pt>
                <c:pt idx="21">
                  <c:v>PSTU</c:v>
                </c:pt>
                <c:pt idx="22">
                  <c:v>PSB</c:v>
                </c:pt>
                <c:pt idx="23">
                  <c:v>REDE</c:v>
                </c:pt>
              </c:strCache>
            </c:strRef>
          </c:cat>
          <c:val>
            <c:numRef>
              <c:f>'VotosNominais por Partido'!$B$4:$B$28</c:f>
              <c:numCache>
                <c:formatCode>#,##0</c:formatCode>
                <c:ptCount val="24"/>
                <c:pt idx="0">
                  <c:v>59128</c:v>
                </c:pt>
                <c:pt idx="1">
                  <c:v>28719</c:v>
                </c:pt>
                <c:pt idx="2">
                  <c:v>25623</c:v>
                </c:pt>
                <c:pt idx="3">
                  <c:v>24658</c:v>
                </c:pt>
                <c:pt idx="4">
                  <c:v>23882</c:v>
                </c:pt>
                <c:pt idx="5">
                  <c:v>21098</c:v>
                </c:pt>
                <c:pt idx="6">
                  <c:v>19134</c:v>
                </c:pt>
                <c:pt idx="7">
                  <c:v>17575</c:v>
                </c:pt>
                <c:pt idx="8">
                  <c:v>14018</c:v>
                </c:pt>
                <c:pt idx="9">
                  <c:v>13570</c:v>
                </c:pt>
                <c:pt idx="10">
                  <c:v>12517</c:v>
                </c:pt>
                <c:pt idx="11">
                  <c:v>9458</c:v>
                </c:pt>
                <c:pt idx="12">
                  <c:v>9234</c:v>
                </c:pt>
                <c:pt idx="13">
                  <c:v>8929</c:v>
                </c:pt>
                <c:pt idx="14">
                  <c:v>7065</c:v>
                </c:pt>
                <c:pt idx="15">
                  <c:v>7018</c:v>
                </c:pt>
                <c:pt idx="16">
                  <c:v>4284</c:v>
                </c:pt>
                <c:pt idx="17">
                  <c:v>3198</c:v>
                </c:pt>
                <c:pt idx="18">
                  <c:v>2955</c:v>
                </c:pt>
                <c:pt idx="19">
                  <c:v>2890</c:v>
                </c:pt>
                <c:pt idx="20">
                  <c:v>2824</c:v>
                </c:pt>
                <c:pt idx="21">
                  <c:v>1582</c:v>
                </c:pt>
                <c:pt idx="22">
                  <c:v>1049</c:v>
                </c:pt>
                <c:pt idx="2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0-C94C-9F7D-73A3285C1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91189444016112"/>
          <c:y val="4.7970472440944968E-3"/>
          <c:w val="0.14945728694025606"/>
          <c:h val="0.95063090551181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CB8818-0621-8F47-9B86-34225362AE51}">
  <sheetPr/>
  <sheetViews>
    <sheetView tabSelected="1" zoomScale="12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6D7E5F3-4D48-B04F-A0AB-140D410F80FD}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56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5F0EF6-D1BD-C420-9DFE-FDC218C9D8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0.57475</cdr:x>
      <cdr:y>0.93328</cdr:y>
    </cdr:from>
    <cdr:to>
      <cdr:x>0.99311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874993B-6C8B-9819-C3F5-DAA0AADCFB97}"/>
            </a:ext>
          </a:extLst>
        </cdr:cNvPr>
        <cdr:cNvSpPr txBox="1"/>
      </cdr:nvSpPr>
      <cdr:spPr>
        <a:xfrm xmlns:a="http://schemas.openxmlformats.org/drawingml/2006/main">
          <a:off x="5348831" y="5664014"/>
          <a:ext cx="3893431" cy="4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0.22707</cdr:x>
      <cdr:y>0.95161</cdr:y>
    </cdr:from>
    <cdr:to>
      <cdr:x>0.98215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5E1DA28-7B9C-CA60-2971-7D1EA9328ACC}"/>
            </a:ext>
          </a:extLst>
        </cdr:cNvPr>
        <cdr:cNvSpPr txBox="1"/>
      </cdr:nvSpPr>
      <cdr:spPr>
        <a:xfrm xmlns:a="http://schemas.openxmlformats.org/drawingml/2006/main">
          <a:off x="2113280" y="5781678"/>
          <a:ext cx="7027158" cy="294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0070C0"/>
              </a:solidFill>
            </a:rPr>
            <a:t>https://g1.globo.com/sp/vale-do-paraiba-regiao/eleicoes/2020/resultado-das-apuracoes/sao-jose-dos-campos.ghtml</a:t>
          </a:r>
        </a:p>
      </cdr:txBody>
    </cdr:sp>
  </cdr:relSizeAnchor>
  <cdr:relSizeAnchor xmlns:cdr="http://schemas.openxmlformats.org/drawingml/2006/chartDrawing">
    <cdr:from>
      <cdr:x>0.59934</cdr:x>
      <cdr:y>0.6204</cdr:y>
    </cdr:from>
    <cdr:to>
      <cdr:x>0.98362</cdr:x>
      <cdr:y>0.9426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5C78C52-8147-DDCC-3DB7-2F917E45B40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77840" y="3769360"/>
          <a:ext cx="3576320" cy="195756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677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B747A-A871-874B-A88A-093821CE2B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482600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DC906A-66AC-9B43-8DD3-EE59148D1C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4357.388702314813" createdVersion="7" refreshedVersion="7" minRefreshableVersion="3" recordCount="592" xr:uid="{B087E1F5-6508-7346-867F-6F8019E3D805}">
  <cacheSource type="worksheet">
    <worksheetSource ref="A1:C593" sheet="Votos Nominais"/>
  </cacheSource>
  <cacheFields count="3">
    <cacheField name="Row Labels" numFmtId="0">
      <sharedItems/>
    </cacheField>
    <cacheField name="Partido" numFmtId="0">
      <sharedItems count="24">
        <s v="PSDB"/>
        <s v="MDB"/>
        <s v="PODE"/>
        <s v="PT"/>
        <s v="PSOL"/>
        <s v="NOVO"/>
        <s v="PL"/>
        <s v="DEM"/>
        <s v="CIDADANIA"/>
        <s v="SOLIDARIEDADE"/>
        <s v="REPUBLICANOS"/>
        <s v="AVANTE"/>
        <s v="PSC"/>
        <s v="PTB"/>
        <s v="PSL"/>
        <s v="PSD"/>
        <s v="PTC"/>
        <s v="PP"/>
        <s v="PRTB"/>
        <s v="PSTU"/>
        <s v="PATRIOTA"/>
        <s v="PC do B"/>
        <s v="PSB"/>
        <s v="REDE"/>
      </sharedItems>
    </cacheField>
    <cacheField name="Sum of QT_VOTOS_NOMINAIS" numFmtId="164">
      <sharedItems containsSemiMixedTypes="0" containsString="0" containsNumber="1" containsInteger="1" minValue="0" maxValue="84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2">
  <r>
    <s v="DULCE RITA"/>
    <x v="0"/>
    <n v="8459"/>
  </r>
  <r>
    <s v="PETITI DA FARM¡CIA COMUNIT¡RIA"/>
    <x v="1"/>
    <n v="7711"/>
  </r>
  <r>
    <s v="DR ELTON"/>
    <x v="1"/>
    <n v="7395"/>
  </r>
  <r>
    <s v="ESDRAS PROTETOR"/>
    <x v="2"/>
    <n v="6616"/>
  </r>
  <r>
    <s v="AM…LIA NAOMI"/>
    <x v="3"/>
    <n v="5240"/>
  </r>
  <r>
    <s v="PROFESSORA JESSICA MARQUES"/>
    <x v="4"/>
    <n v="5167"/>
  </r>
  <r>
    <s v="THOMAZ HENRIQUE"/>
    <x v="5"/>
    <n v="5159"/>
  </r>
  <r>
    <s v="ROBERTO CHAGAS"/>
    <x v="6"/>
    <n v="4849"/>
  </r>
  <r>
    <s v="MARC√O DA ACADEMIA AO AR LIVRE"/>
    <x v="7"/>
    <n v="4470"/>
  </r>
  <r>
    <s v="ROBERTINHO DA PADARIA"/>
    <x v="8"/>
    <n v="4412"/>
  </r>
  <r>
    <s v="FABI√O ZAGUEIRO"/>
    <x v="9"/>
    <n v="4370"/>
  </r>
  <r>
    <s v="MILTON VIEIRA FILHO"/>
    <x v="10"/>
    <n v="4185"/>
  </r>
  <r>
    <s v="JUVENIL SILV…RIO"/>
    <x v="0"/>
    <n v="4119"/>
  </r>
  <r>
    <s v="RENATO SANTIAGO"/>
    <x v="0"/>
    <n v="3931"/>
  </r>
  <r>
    <s v="LINO BISPO"/>
    <x v="6"/>
    <n v="3841"/>
  </r>
  <r>
    <s v="ROBERTO DO ELEVEN"/>
    <x v="0"/>
    <n v="3711"/>
  </r>
  <r>
    <s v="DR JOS… CLAUDIO"/>
    <x v="0"/>
    <n v="3534"/>
  </r>
  <r>
    <s v="DUDU SIVINSKI"/>
    <x v="11"/>
    <n v="3487"/>
  </r>
  <r>
    <s v="SERGIO CAMARGO"/>
    <x v="0"/>
    <n v="3266"/>
  </r>
  <r>
    <s v="JOS… DIMAS"/>
    <x v="0"/>
    <n v="3081"/>
  </r>
  <r>
    <s v="CYBORG"/>
    <x v="8"/>
    <n v="3011"/>
  </r>
  <r>
    <s v="WALTER HAYASHI"/>
    <x v="12"/>
    <n v="2885"/>
  </r>
  <r>
    <s v="GILSON CAMPOS"/>
    <x v="6"/>
    <n v="2703"/>
  </r>
  <r>
    <s v="JULIANA FRAGA"/>
    <x v="3"/>
    <n v="2689"/>
  </r>
  <r>
    <s v="MARCELO GARCIA"/>
    <x v="13"/>
    <n v="2517"/>
  </r>
  <r>
    <s v="PROF CALASANS CAMARGO"/>
    <x v="0"/>
    <n v="2400"/>
  </r>
  <r>
    <s v="SHAKESPEARE"/>
    <x v="10"/>
    <n v="2379"/>
  </r>
  <r>
    <s v="MIRANDA UEB"/>
    <x v="8"/>
    <n v="2358"/>
  </r>
  <r>
    <s v="BRUNO WALLACE"/>
    <x v="5"/>
    <n v="2266"/>
  </r>
  <r>
    <s v="VANDERLEI DA GRA«A D MADUREIRA"/>
    <x v="7"/>
    <n v="2212"/>
  </r>
  <r>
    <s v="JUNIOR DA FARM¡CIA"/>
    <x v="14"/>
    <n v="2183"/>
  </r>
  <r>
    <s v="RAFAEL PASCUCCI"/>
    <x v="13"/>
    <n v="2153"/>
  </r>
  <r>
    <s v="PROFESSOR THIAGO COSTA"/>
    <x v="13"/>
    <n v="2047"/>
  </r>
  <r>
    <s v="LIN FERNANDES"/>
    <x v="3"/>
    <n v="2019"/>
  </r>
  <r>
    <s v="INGRID DE S¡ MUITAS"/>
    <x v="4"/>
    <n v="2017"/>
  </r>
  <r>
    <s v="ADEMIR PEREIRA"/>
    <x v="13"/>
    <n v="2009"/>
  </r>
  <r>
    <s v="PEIXEIRO"/>
    <x v="6"/>
    <n v="2005"/>
  </r>
  <r>
    <s v="VALDIR ALVARENGA"/>
    <x v="9"/>
    <n v="2005"/>
  </r>
  <r>
    <s v="JAMILTON"/>
    <x v="13"/>
    <n v="1992"/>
  </r>
  <r>
    <s v="MARILU GODOI"/>
    <x v="13"/>
    <n v="1927"/>
  </r>
  <r>
    <s v="Z… LUIS"/>
    <x v="15"/>
    <n v="1908"/>
  </r>
  <r>
    <s v="SIDNEY CAMPOS"/>
    <x v="0"/>
    <n v="1853"/>
  </r>
  <r>
    <s v="WAGNER LIMA"/>
    <x v="16"/>
    <n v="1760"/>
  </r>
  <r>
    <s v="ALEXANDRE DA HOMICIDIOS"/>
    <x v="0"/>
    <n v="1647"/>
  </r>
  <r>
    <s v="F¡VARO"/>
    <x v="0"/>
    <n v="1644"/>
  </r>
  <r>
    <s v="ROG…RIO DA ACASEM"/>
    <x v="1"/>
    <n v="1619"/>
  </r>
  <r>
    <s v="MARCELO XEX…U"/>
    <x v="6"/>
    <n v="1559"/>
  </r>
  <r>
    <s v="CARLINHOS TIACA"/>
    <x v="3"/>
    <n v="1545"/>
  </r>
  <r>
    <s v="DR. RODRIGO CANELAS"/>
    <x v="13"/>
    <n v="1537"/>
  </r>
  <r>
    <s v="ERNANE DA PADARIA"/>
    <x v="8"/>
    <n v="1498"/>
  </r>
  <r>
    <s v="BAUL…"/>
    <x v="5"/>
    <n v="1489"/>
  </r>
  <r>
    <s v="TAMP√O"/>
    <x v="12"/>
    <n v="1402"/>
  </r>
  <r>
    <s v="G… + COMUNIDADE"/>
    <x v="13"/>
    <n v="1402"/>
  </r>
  <r>
    <s v="DENILSON DOMINGOS"/>
    <x v="12"/>
    <n v="1401"/>
  </r>
  <r>
    <s v="LINO COUTO"/>
    <x v="13"/>
    <n v="1392"/>
  </r>
  <r>
    <s v="MARCELO DAD¡"/>
    <x v="0"/>
    <n v="1384"/>
  </r>
  <r>
    <s v="KELLY LINHARES"/>
    <x v="0"/>
    <n v="1375"/>
  </r>
  <r>
    <s v="LUCAS DA CACUL… MOTOS"/>
    <x v="6"/>
    <n v="1362"/>
  </r>
  <r>
    <s v="VICTOR ALEIXO"/>
    <x v="6"/>
    <n v="1339"/>
  </r>
  <r>
    <s v="SERGINHO VENETUR"/>
    <x v="10"/>
    <n v="1314"/>
  </r>
  <r>
    <s v="MANINHO CEM POR CENTO"/>
    <x v="9"/>
    <n v="1295"/>
  </r>
  <r>
    <s v="PROFESSOR PAULO C…SAR"/>
    <x v="3"/>
    <n v="1223"/>
  </r>
  <r>
    <s v="MARROM DO PINHEIRINHO"/>
    <x v="3"/>
    <n v="1210"/>
  </r>
  <r>
    <s v="FABIO DO CASTANHEIRAS"/>
    <x v="13"/>
    <n v="1188"/>
  </r>
  <r>
    <s v="ROSI DIRETORA"/>
    <x v="12"/>
    <n v="1184"/>
  </r>
  <r>
    <s v="DR. LUIZ ANTONIO"/>
    <x v="17"/>
    <n v="1170"/>
  </r>
  <r>
    <s v="MILT√O"/>
    <x v="18"/>
    <n v="1137"/>
  </r>
  <r>
    <s v="TIA TATY"/>
    <x v="0"/>
    <n v="1113"/>
  </r>
  <r>
    <s v="CABO LUCIANA"/>
    <x v="6"/>
    <n v="1104"/>
  </r>
  <r>
    <s v="DILERMANDO DI… DE ALVARENGA"/>
    <x v="0"/>
    <n v="1103"/>
  </r>
  <r>
    <s v="REGIANE BEZERRA"/>
    <x v="7"/>
    <n v="1051"/>
  </r>
  <r>
    <s v="ADRIANA PRADO"/>
    <x v="15"/>
    <n v="1047"/>
  </r>
  <r>
    <s v="JO√O BATISTA DE SOUZA"/>
    <x v="9"/>
    <n v="1030"/>
  </r>
  <r>
    <s v="JEFTE PAVAM"/>
    <x v="5"/>
    <n v="1027"/>
  </r>
  <r>
    <s v="SIENA DA AUTO ESCOLA"/>
    <x v="18"/>
    <n v="1027"/>
  </r>
  <r>
    <s v="RAFAEL DO MERCADINHO"/>
    <x v="13"/>
    <n v="1015"/>
  </r>
  <r>
    <s v="CEZINHA OH GL”RIA"/>
    <x v="1"/>
    <n v="1014"/>
  </r>
  <r>
    <s v="JAIRO SANTOS"/>
    <x v="0"/>
    <n v="1003"/>
  </r>
  <r>
    <s v="ALEXANDRE DA MANDIOCA"/>
    <x v="6"/>
    <n v="1000"/>
  </r>
  <r>
    <s v="MARC√O DO INTERLAGOS"/>
    <x v="7"/>
    <n v="982"/>
  </r>
  <r>
    <s v="WILLIS"/>
    <x v="9"/>
    <n v="977"/>
  </r>
  <r>
    <s v="ELENA TATEISHI"/>
    <x v="0"/>
    <n v="972"/>
  </r>
  <r>
    <s v="L⁄CIA GALV√O"/>
    <x v="3"/>
    <n v="955"/>
  </r>
  <r>
    <s v="ADRIANO DO BAR"/>
    <x v="10"/>
    <n v="947"/>
  </r>
  <r>
    <s v="MAR«AL BARBOSA"/>
    <x v="13"/>
    <n v="921"/>
  </r>
  <r>
    <s v="AILCY DO DESAFIO JOVEM"/>
    <x v="6"/>
    <n v="918"/>
  </r>
  <r>
    <s v="JO√OZINHO CABELEIREIRO"/>
    <x v="18"/>
    <n v="913"/>
  </r>
  <r>
    <s v="DANIEL SHOJI CHINA"/>
    <x v="1"/>
    <n v="908"/>
  </r>
  <r>
    <s v="GUSTAVO SABOIA"/>
    <x v="11"/>
    <n v="903"/>
  </r>
  <r>
    <s v="DAVID JESUS"/>
    <x v="7"/>
    <n v="872"/>
  </r>
  <r>
    <s v="FERNANDA BLUYUS"/>
    <x v="5"/>
    <n v="858"/>
  </r>
  <r>
    <s v="CLAUDINHO GORDINHO"/>
    <x v="18"/>
    <n v="857"/>
  </r>
  <r>
    <s v="VINICIUS DOS ANJOS DE PLANT√O"/>
    <x v="0"/>
    <n v="833"/>
  </r>
  <r>
    <s v="PASTORA TERESINHA BRAGA"/>
    <x v="13"/>
    <n v="822"/>
  </r>
  <r>
    <s v="MARCOS NOGUEIRA"/>
    <x v="12"/>
    <n v="816"/>
  </r>
  <r>
    <s v="JAIR RAMALHO DA AUTO ESCOLA"/>
    <x v="0"/>
    <n v="813"/>
  </r>
  <r>
    <s v="PROFESSOR ROBERVAL"/>
    <x v="12"/>
    <n v="800"/>
  </r>
  <r>
    <s v="BIANCA SAMPAIO"/>
    <x v="5"/>
    <n v="792"/>
  </r>
  <r>
    <s v="CYBELLE CHAVES"/>
    <x v="5"/>
    <n v="785"/>
  </r>
  <r>
    <s v="Z… CARLOS DOS CONDUTORES"/>
    <x v="3"/>
    <n v="775"/>
  </r>
  <r>
    <s v="LENO"/>
    <x v="17"/>
    <n v="754"/>
  </r>
  <r>
    <s v="EDUARDO GUEDES"/>
    <x v="18"/>
    <n v="753"/>
  </r>
  <r>
    <s v="RONALDO DIAS"/>
    <x v="5"/>
    <n v="752"/>
  </r>
  <r>
    <s v="HENRIQUE VILELA"/>
    <x v="12"/>
    <n v="752"/>
  </r>
  <r>
    <s v="LUCIANO SAM"/>
    <x v="13"/>
    <n v="749"/>
  </r>
  <r>
    <s v="LUIZINHO DA FARM¡CIA"/>
    <x v="18"/>
    <n v="736"/>
  </r>
  <r>
    <s v="MANCILHA DO MERCADINHO"/>
    <x v="0"/>
    <n v="736"/>
  </r>
  <r>
    <s v="DAVI REIS"/>
    <x v="0"/>
    <n v="726"/>
  </r>
  <r>
    <s v="ELS√O"/>
    <x v="13"/>
    <n v="725"/>
  </r>
  <r>
    <s v="CELH√O DO INTERLAGOS"/>
    <x v="8"/>
    <n v="720"/>
  </r>
  <r>
    <s v="JESUEL SILVA"/>
    <x v="13"/>
    <n v="716"/>
  </r>
  <r>
    <s v="GREG DA MERCEARIA"/>
    <x v="7"/>
    <n v="712"/>
  </r>
  <r>
    <s v="NEGO JACKSON"/>
    <x v="10"/>
    <n v="712"/>
  </r>
  <r>
    <s v="ALENCAR PAIVA"/>
    <x v="14"/>
    <n v="707"/>
  </r>
  <r>
    <s v="CLEIDE DO POVO"/>
    <x v="8"/>
    <n v="704"/>
  </r>
  <r>
    <s v="TONINHO FERREIRA"/>
    <x v="19"/>
    <n v="703"/>
  </r>
  <r>
    <s v="HENRIQUE VENEZIANI"/>
    <x v="8"/>
    <n v="696"/>
  </r>
  <r>
    <s v="RODRIGO GON«ALVES"/>
    <x v="17"/>
    <n v="693"/>
  </r>
  <r>
    <s v="LUIGI BERTONCINI"/>
    <x v="1"/>
    <n v="692"/>
  </r>
  <r>
    <s v="PAULO CLUBECA"/>
    <x v="0"/>
    <n v="689"/>
  </r>
  <r>
    <s v="GILVAN DUARTE O FARMAC UTICO"/>
    <x v="12"/>
    <n v="679"/>
  </r>
  <r>
    <s v="DAVID BANDEIRA"/>
    <x v="0"/>
    <n v="676"/>
  </r>
  <r>
    <s v="ROBERTO FELTRIN"/>
    <x v="18"/>
    <n v="657"/>
  </r>
  <r>
    <s v="CORONEL GILMAR DA ABREED"/>
    <x v="12"/>
    <n v="647"/>
  </r>
  <r>
    <s v="BENTO PEREIRA"/>
    <x v="7"/>
    <n v="644"/>
  </r>
  <r>
    <s v="WILLIAM DA FARM¡CIA"/>
    <x v="7"/>
    <n v="644"/>
  </r>
  <r>
    <s v="MAY FONSECA"/>
    <x v="12"/>
    <n v="630"/>
  </r>
  <r>
    <s v="PROFESSORA KELI HAYASHI"/>
    <x v="12"/>
    <n v="629"/>
  </r>
  <r>
    <s v="RAFAEL EMPREGA S√O JOS…"/>
    <x v="12"/>
    <n v="627"/>
  </r>
  <r>
    <s v="CRIS DA GUARDA"/>
    <x v="0"/>
    <n v="626"/>
  </r>
  <r>
    <s v="MARQUINHOS DA FEIRA"/>
    <x v="8"/>
    <n v="624"/>
  </r>
  <r>
    <s v="ROGERINHO"/>
    <x v="13"/>
    <n v="623"/>
  </r>
  <r>
    <s v="RICHARD PEXE"/>
    <x v="13"/>
    <n v="609"/>
  </r>
  <r>
    <s v="MARCELO RIBEIRO"/>
    <x v="3"/>
    <n v="603"/>
  </r>
  <r>
    <s v="BIA DA BANCADA DO POVO"/>
    <x v="4"/>
    <n v="597"/>
  </r>
  <r>
    <s v="VERINHA DO SANTA IN S"/>
    <x v="13"/>
    <n v="590"/>
  </r>
  <r>
    <s v="ANDR… CABRAL"/>
    <x v="10"/>
    <n v="572"/>
  </r>
  <r>
    <s v="PROF MARCELO PEROTTI FRIGGI"/>
    <x v="8"/>
    <n v="567"/>
  </r>
  <r>
    <s v="TI√O DA AREIA"/>
    <x v="3"/>
    <n v="566"/>
  </r>
  <r>
    <s v="ROBERTA SANTOS"/>
    <x v="12"/>
    <n v="563"/>
  </r>
  <r>
    <s v="DOUGLAS PORTO"/>
    <x v="2"/>
    <n v="558"/>
  </r>
  <r>
    <s v="FABAO"/>
    <x v="8"/>
    <n v="557"/>
  </r>
  <r>
    <s v="CLÕMACO"/>
    <x v="13"/>
    <n v="555"/>
  </r>
  <r>
    <s v="FELIPE MOREIRA"/>
    <x v="12"/>
    <n v="552"/>
  </r>
  <r>
    <s v="FRANCISCO DO GRUPO RESGATE"/>
    <x v="6"/>
    <n v="547"/>
  </r>
  <r>
    <s v="ROSANGELA"/>
    <x v="0"/>
    <n v="546"/>
  </r>
  <r>
    <s v="LIDIANE PORTES"/>
    <x v="7"/>
    <n v="534"/>
  </r>
  <r>
    <s v="GUINHO DO G¡S"/>
    <x v="0"/>
    <n v="528"/>
  </r>
  <r>
    <s v="KALEB DO G¡S"/>
    <x v="18"/>
    <n v="527"/>
  </r>
  <r>
    <s v="WILLIANS AUTISMO"/>
    <x v="2"/>
    <n v="523"/>
  </r>
  <r>
    <s v="ROG…RIO DA FOTO SANTOS"/>
    <x v="20"/>
    <n v="522"/>
  </r>
  <r>
    <s v="MARCELLO FERREIRA"/>
    <x v="7"/>
    <n v="520"/>
  </r>
  <r>
    <s v="JO√O TEIXEIRA"/>
    <x v="0"/>
    <n v="504"/>
  </r>
  <r>
    <s v="NEUSA DO CARMO"/>
    <x v="13"/>
    <n v="497"/>
  </r>
  <r>
    <s v="SOFIA COIMBRA"/>
    <x v="11"/>
    <n v="494"/>
  </r>
  <r>
    <s v="NAZARETH VASCONCELOS"/>
    <x v="12"/>
    <n v="494"/>
  </r>
  <r>
    <s v="MAGELA"/>
    <x v="21"/>
    <n v="487"/>
  </r>
  <r>
    <s v="WILLIAM LOKO"/>
    <x v="12"/>
    <n v="484"/>
  </r>
  <r>
    <s v="ANA PAULA VAMOS JUNTAS "/>
    <x v="4"/>
    <n v="478"/>
  </r>
  <r>
    <s v="PROFESSORA PATRÕCIA VALD…LIA"/>
    <x v="17"/>
    <n v="476"/>
  </r>
  <r>
    <s v="WALTENCIR PEREIRA"/>
    <x v="0"/>
    <n v="475"/>
  </r>
  <r>
    <s v="FABINHO S√O JOS…"/>
    <x v="0"/>
    <n v="470"/>
  </r>
  <r>
    <s v="DILSON CARDOSO"/>
    <x v="6"/>
    <n v="469"/>
  </r>
  <r>
    <s v="LISSA GALV√O"/>
    <x v="1"/>
    <n v="466"/>
  </r>
  <r>
    <s v="PROF ANDRE HOMEM"/>
    <x v="0"/>
    <n v="466"/>
  </r>
  <r>
    <s v="MARCELINHO"/>
    <x v="13"/>
    <n v="462"/>
  </r>
  <r>
    <s v="FABRICIO MAXIMO"/>
    <x v="12"/>
    <n v="458"/>
  </r>
  <r>
    <s v="PROFESSOR LUIZ CARLOS LIMA"/>
    <x v="3"/>
    <n v="458"/>
  </r>
  <r>
    <s v="JERRY"/>
    <x v="13"/>
    <n v="453"/>
  </r>
  <r>
    <s v="RAIMUNDO DA PADARIA"/>
    <x v="7"/>
    <n v="451"/>
  </r>
  <r>
    <s v="ADILSON DO TAXI"/>
    <x v="17"/>
    <n v="450"/>
  </r>
  <r>
    <s v="DRA CURY ROCIO"/>
    <x v="22"/>
    <n v="449"/>
  </r>
  <r>
    <s v="KARINA GUIA"/>
    <x v="12"/>
    <n v="445"/>
  </r>
  <r>
    <s v="ANTONIO MOTTA"/>
    <x v="5"/>
    <n v="442"/>
  </r>
  <r>
    <s v="ALESSANDRO PADEIRO"/>
    <x v="10"/>
    <n v="439"/>
  </r>
  <r>
    <s v="DR KENJI"/>
    <x v="8"/>
    <n v="438"/>
  </r>
  <r>
    <s v="FABI XISTO"/>
    <x v="9"/>
    <n v="438"/>
  </r>
  <r>
    <s v="MARCO ZANFRA"/>
    <x v="0"/>
    <n v="435"/>
  </r>
  <r>
    <s v="QUINZINHO"/>
    <x v="8"/>
    <n v="433"/>
  </r>
  <r>
    <s v="GABI LEITE"/>
    <x v="10"/>
    <n v="430"/>
  </r>
  <r>
    <s v="ENSO GURATTI"/>
    <x v="8"/>
    <n v="428"/>
  </r>
  <r>
    <s v="ALFREDINHO MOTOBOY"/>
    <x v="7"/>
    <n v="422"/>
  </r>
  <r>
    <s v="D¡RCIO AGUILAR"/>
    <x v="1"/>
    <n v="416"/>
  </r>
  <r>
    <s v="TIAGO MACIEL"/>
    <x v="12"/>
    <n v="403"/>
  </r>
  <r>
    <s v="TATHI SALES"/>
    <x v="1"/>
    <n v="395"/>
  </r>
  <r>
    <s v="EDSON FARIA"/>
    <x v="17"/>
    <n v="393"/>
  </r>
  <r>
    <s v="SARGENTO ANTUNES"/>
    <x v="6"/>
    <n v="392"/>
  </r>
  <r>
    <s v="PASTORA GABI CARVALHO"/>
    <x v="12"/>
    <n v="391"/>
  </r>
  <r>
    <s v="L…O CASCAVEL"/>
    <x v="6"/>
    <n v="385"/>
  </r>
  <r>
    <s v="PROFESSOR CLAUDINEY"/>
    <x v="0"/>
    <n v="378"/>
  </r>
  <r>
    <s v="NEY SOLID¡RIOS"/>
    <x v="7"/>
    <n v="376"/>
  </r>
  <r>
    <s v="AURINHO DA ZONA SUL"/>
    <x v="0"/>
    <n v="374"/>
  </r>
  <r>
    <s v="ANA RAMOS"/>
    <x v="10"/>
    <n v="371"/>
  </r>
  <r>
    <s v="VALERIA LEITE"/>
    <x v="12"/>
    <n v="369"/>
  </r>
  <r>
    <s v="EDISON PYTBULL"/>
    <x v="2"/>
    <n v="367"/>
  </r>
  <r>
    <s v="MESTRE DEMETRIUS SILVA"/>
    <x v="12"/>
    <n v="360"/>
  </r>
  <r>
    <s v="CRIS HYDE"/>
    <x v="12"/>
    <n v="359"/>
  </r>
  <r>
    <s v="GUSTAVINHO"/>
    <x v="0"/>
    <n v="357"/>
  </r>
  <r>
    <s v="MARCELO UNI√O"/>
    <x v="12"/>
    <n v="355"/>
  </r>
  <r>
    <s v="SONIA DO SACOLAO"/>
    <x v="21"/>
    <n v="354"/>
  </r>
  <r>
    <s v="NIDIA SANTOS"/>
    <x v="12"/>
    <n v="350"/>
  </r>
  <r>
    <s v="PROF MARCOS TIO GALINHA"/>
    <x v="8"/>
    <n v="349"/>
  </r>
  <r>
    <s v="BONAF…"/>
    <x v="20"/>
    <n v="348"/>
  </r>
  <r>
    <s v="L…O DO JAIME DO RESTAURANTE"/>
    <x v="1"/>
    <n v="344"/>
  </r>
  <r>
    <s v="JO√O GUEDES"/>
    <x v="0"/>
    <n v="343"/>
  </r>
  <r>
    <s v="PASTORA JULIANA"/>
    <x v="12"/>
    <n v="340"/>
  </r>
  <r>
    <s v="GILBERTO ENNES"/>
    <x v="7"/>
    <n v="339"/>
  </r>
  <r>
    <s v="FAUST√O DO MERCADINHO"/>
    <x v="1"/>
    <n v="335"/>
  </r>
  <r>
    <s v="ROG…RIO MINEIRINHO"/>
    <x v="7"/>
    <n v="331"/>
  </r>
  <r>
    <s v="ELIAS TATU DO GRANJ√O E SITI√O"/>
    <x v="18"/>
    <n v="331"/>
  </r>
  <r>
    <s v="SAMUEL COSTA"/>
    <x v="12"/>
    <n v="330"/>
  </r>
  <r>
    <s v="OSMAR FERREIRA"/>
    <x v="12"/>
    <n v="327"/>
  </r>
  <r>
    <s v="PATRICIA PONTES"/>
    <x v="6"/>
    <n v="326"/>
  </r>
  <r>
    <s v="FERNANDO ANDRADE"/>
    <x v="0"/>
    <n v="326"/>
  </r>
  <r>
    <s v="LUIS FABIANO"/>
    <x v="21"/>
    <n v="324"/>
  </r>
  <r>
    <s v="IVETE CONSELHEIRA"/>
    <x v="12"/>
    <n v="322"/>
  </r>
  <r>
    <s v="MARCELO ADSUMUS"/>
    <x v="12"/>
    <n v="321"/>
  </r>
  <r>
    <s v="BILL DA PADARIA"/>
    <x v="6"/>
    <n v="318"/>
  </r>
  <r>
    <s v="M‘NICA CARIOCA"/>
    <x v="13"/>
    <n v="318"/>
  </r>
  <r>
    <s v="GUILHERME GOPFERT"/>
    <x v="20"/>
    <n v="317"/>
  </r>
  <r>
    <s v="WALLACE PRADO"/>
    <x v="16"/>
    <n v="315"/>
  </r>
  <r>
    <s v="RENATAO"/>
    <x v="4"/>
    <n v="313"/>
  </r>
  <r>
    <s v="GERALDO DA GN"/>
    <x v="7"/>
    <n v="312"/>
  </r>
  <r>
    <s v="MARIA IZ…LIA"/>
    <x v="21"/>
    <n v="309"/>
  </r>
  <r>
    <s v="MIRIAM CAIANI"/>
    <x v="12"/>
    <n v="309"/>
  </r>
  <r>
    <s v="GRADELLA"/>
    <x v="19"/>
    <n v="308"/>
  </r>
  <r>
    <s v="MOISES JESUS"/>
    <x v="2"/>
    <n v="306"/>
  </r>
  <r>
    <s v="MI DA NORTE"/>
    <x v="7"/>
    <n v="302"/>
  </r>
  <r>
    <s v="ROGER DANIEL DA ELETR‘NICA"/>
    <x v="20"/>
    <n v="295"/>
  </r>
  <r>
    <s v="BRITO"/>
    <x v="12"/>
    <n v="293"/>
  </r>
  <r>
    <s v="CEAR¡ DO CINTO"/>
    <x v="9"/>
    <n v="293"/>
  </r>
  <r>
    <s v="JEAN MARCEL DA ADVENTISTA"/>
    <x v="7"/>
    <n v="289"/>
  </r>
  <r>
    <s v="ANTONIO WILSON TOT”"/>
    <x v="3"/>
    <n v="288"/>
  </r>
  <r>
    <s v="PROFESSOR CHIC√O"/>
    <x v="17"/>
    <n v="285"/>
  </r>
  <r>
    <s v="HUDSON LOPES"/>
    <x v="12"/>
    <n v="284"/>
  </r>
  <r>
    <s v="ENGENHEIRO FRANCISCO RAMOS"/>
    <x v="2"/>
    <n v="282"/>
  </r>
  <r>
    <s v="BETH MONTEZANO"/>
    <x v="0"/>
    <n v="282"/>
  </r>
  <r>
    <s v="TIA LU"/>
    <x v="6"/>
    <n v="277"/>
  </r>
  <r>
    <s v="BIA GALV√O CAND COLETIVA"/>
    <x v="3"/>
    <n v="276"/>
  </r>
  <r>
    <s v="M¡RCIO CAMPOS"/>
    <x v="7"/>
    <n v="275"/>
  </r>
  <r>
    <s v="WILSON VIGILANTE"/>
    <x v="18"/>
    <n v="274"/>
  </r>
  <r>
    <s v="EUNICE LEITE"/>
    <x v="10"/>
    <n v="273"/>
  </r>
  <r>
    <s v="DEMIAN DA BY BRO"/>
    <x v="7"/>
    <n v="271"/>
  </r>
  <r>
    <s v="EMANOEL"/>
    <x v="12"/>
    <n v="270"/>
  </r>
  <r>
    <s v="DR PAM"/>
    <x v="6"/>
    <n v="268"/>
  </r>
  <r>
    <s v="EDIVALDO MARROM"/>
    <x v="12"/>
    <n v="268"/>
  </r>
  <r>
    <s v="CABRAL DO BUTECO DO CABRAL"/>
    <x v="17"/>
    <n v="266"/>
  </r>
  <r>
    <s v="IVO OLIVEIRA"/>
    <x v="11"/>
    <n v="265"/>
  </r>
  <r>
    <s v="FERREIRINHA"/>
    <x v="12"/>
    <n v="265"/>
  </r>
  <r>
    <s v="DENIS CABE«√O"/>
    <x v="13"/>
    <n v="265"/>
  </r>
  <r>
    <s v="INDI√O DA POUSADA"/>
    <x v="10"/>
    <n v="263"/>
  </r>
  <r>
    <s v="ALBERTINA PENNA"/>
    <x v="3"/>
    <n v="262"/>
  </r>
  <r>
    <s v="JOS… LOPES DINHO"/>
    <x v="3"/>
    <n v="261"/>
  </r>
  <r>
    <s v="ANDR… FERNANDES"/>
    <x v="20"/>
    <n v="259"/>
  </r>
  <r>
    <s v="RONALDO DO INSTITUTO"/>
    <x v="17"/>
    <n v="259"/>
  </r>
  <r>
    <s v="MARCOS CLARO"/>
    <x v="8"/>
    <n v="258"/>
  </r>
  <r>
    <s v="JESU… MOREIRA"/>
    <x v="20"/>
    <n v="256"/>
  </r>
  <r>
    <s v="ORIANA CHAVES"/>
    <x v="3"/>
    <n v="255"/>
  </r>
  <r>
    <s v="JUNINHO"/>
    <x v="10"/>
    <n v="255"/>
  </r>
  <r>
    <s v="MAGAL DO PRIMAVERA"/>
    <x v="8"/>
    <n v="254"/>
  </r>
  <r>
    <s v="EDU RESGATANDO S√O JOS…"/>
    <x v="1"/>
    <n v="254"/>
  </r>
  <r>
    <s v="LEILA REIS"/>
    <x v="10"/>
    <n v="254"/>
  </r>
  <r>
    <s v="GL¡UCIA"/>
    <x v="17"/>
    <n v="251"/>
  </r>
  <r>
    <s v="SANDRA CRISTINY"/>
    <x v="6"/>
    <n v="250"/>
  </r>
  <r>
    <s v="ZEFA GUERREIRA MORUMBI-REGI√O"/>
    <x v="12"/>
    <n v="249"/>
  </r>
  <r>
    <s v="A…CIO SA⁄DE"/>
    <x v="10"/>
    <n v="248"/>
  </r>
  <r>
    <s v="DONIZETTI BUENO"/>
    <x v="12"/>
    <n v="246"/>
  </r>
  <r>
    <s v="CLAYTON FERRARI"/>
    <x v="0"/>
    <n v="246"/>
  </r>
  <r>
    <s v="AMIGO CL”VIS"/>
    <x v="6"/>
    <n v="244"/>
  </r>
  <r>
    <s v="MARCELO DA F…"/>
    <x v="9"/>
    <n v="244"/>
  </r>
  <r>
    <s v="ALEX MAGALH√ES"/>
    <x v="0"/>
    <n v="243"/>
  </r>
  <r>
    <s v="EDBAL DO ARCOM"/>
    <x v="0"/>
    <n v="243"/>
  </r>
  <r>
    <s v="CARLINHOS SATTELMAYER"/>
    <x v="13"/>
    <n v="243"/>
  </r>
  <r>
    <s v="JAIR VAZ"/>
    <x v="22"/>
    <n v="238"/>
  </r>
  <r>
    <s v="MAJ‘ DA SA⁄DE"/>
    <x v="7"/>
    <n v="235"/>
  </r>
  <r>
    <s v="MARCELO IGLESIAS"/>
    <x v="3"/>
    <n v="235"/>
  </r>
  <r>
    <s v="GORDO DO CACHORRO QUENTE"/>
    <x v="17"/>
    <n v="234"/>
  </r>
  <r>
    <s v="ROMILDO NEGROMONTE NORDESTINO"/>
    <x v="3"/>
    <n v="234"/>
  </r>
  <r>
    <s v="PAULINA DE ALMEIDA"/>
    <x v="18"/>
    <n v="233"/>
  </r>
  <r>
    <s v="EDEN CARLOS"/>
    <x v="8"/>
    <n v="232"/>
  </r>
  <r>
    <s v="PURURUCA DO POVO"/>
    <x v="18"/>
    <n v="232"/>
  </r>
  <r>
    <s v="SEU JAIRO DA LESTE"/>
    <x v="6"/>
    <n v="231"/>
  </r>
  <r>
    <s v="FLORIVALDO ROCHA - NENE"/>
    <x v="12"/>
    <n v="231"/>
  </r>
  <r>
    <s v="ZENUBIA  BIA"/>
    <x v="0"/>
    <n v="231"/>
  </r>
  <r>
    <s v="GIL DA MAITA"/>
    <x v="9"/>
    <n v="231"/>
  </r>
  <r>
    <s v="EDVAR SIM’ES"/>
    <x v="0"/>
    <n v="229"/>
  </r>
  <r>
    <s v="PROFESSORA BIANCA"/>
    <x v="0"/>
    <n v="229"/>
  </r>
  <r>
    <s v="RODOLFO NOGUEIRA"/>
    <x v="10"/>
    <n v="229"/>
  </r>
  <r>
    <s v="ANDR…A GALV√O"/>
    <x v="0"/>
    <n v="228"/>
  </r>
  <r>
    <s v="PEDRO DIVINO"/>
    <x v="0"/>
    <n v="228"/>
  </r>
  <r>
    <s v="PABLO REDICOPA"/>
    <x v="6"/>
    <n v="227"/>
  </r>
  <r>
    <s v="ROSANIA GULLO"/>
    <x v="1"/>
    <n v="226"/>
  </r>
  <r>
    <s v="TODYNHO"/>
    <x v="11"/>
    <n v="224"/>
  </r>
  <r>
    <s v="JOY ARRUDA"/>
    <x v="0"/>
    <n v="224"/>
  </r>
  <r>
    <s v="SANDRA MISSIONARIA"/>
    <x v="13"/>
    <n v="224"/>
  </r>
  <r>
    <s v="JONAS OKADA"/>
    <x v="12"/>
    <n v="223"/>
  </r>
  <r>
    <s v="CLAUDIA ARQUITETA"/>
    <x v="10"/>
    <n v="223"/>
  </r>
  <r>
    <s v="S…RGIO FEIJ√O"/>
    <x v="17"/>
    <n v="220"/>
  </r>
  <r>
    <s v="DRA ANDREA"/>
    <x v="1"/>
    <n v="218"/>
  </r>
  <r>
    <s v="CHRIS DO FUTEBOL"/>
    <x v="12"/>
    <n v="218"/>
  </r>
  <r>
    <s v="BOMBEIRO SELVA"/>
    <x v="19"/>
    <n v="218"/>
  </r>
  <r>
    <s v="PROFESSORA CARMEM PADILHA"/>
    <x v="3"/>
    <n v="218"/>
  </r>
  <r>
    <s v="MARIA ALCANTARA"/>
    <x v="12"/>
    <n v="216"/>
  </r>
  <r>
    <s v="RENATO DO BANHADO"/>
    <x v="4"/>
    <n v="216"/>
  </r>
  <r>
    <s v="CORONEL SADI"/>
    <x v="1"/>
    <n v="215"/>
  </r>
  <r>
    <s v="VOLU"/>
    <x v="17"/>
    <n v="215"/>
  </r>
  <r>
    <s v="CARLINHOS DA P…GASUS"/>
    <x v="13"/>
    <n v="215"/>
  </r>
  <r>
    <s v="HOR¡CIO RIBEIRO"/>
    <x v="3"/>
    <n v="213"/>
  </r>
  <r>
    <s v="PROFESSOR MARQUES DA ACADEMIA"/>
    <x v="0"/>
    <n v="212"/>
  </r>
  <r>
    <s v="CICICO MOTOBOY"/>
    <x v="11"/>
    <n v="211"/>
  </r>
  <r>
    <s v="DITINHO DO ESCAPAMENTO"/>
    <x v="9"/>
    <n v="211"/>
  </r>
  <r>
    <s v="JU MOTORISTA JUTAI"/>
    <x v="22"/>
    <n v="210"/>
  </r>
  <r>
    <s v="ALINE BUSTAMANTE"/>
    <x v="0"/>
    <n v="209"/>
  </r>
  <r>
    <s v="LEDINHA DO BOLINHO"/>
    <x v="13"/>
    <n v="207"/>
  </r>
  <r>
    <s v="NELMA BIAGIONI"/>
    <x v="7"/>
    <n v="206"/>
  </r>
  <r>
    <s v="JO√O M¡RIO"/>
    <x v="11"/>
    <n v="205"/>
  </r>
  <r>
    <s v="SARGENTO MENDON«A"/>
    <x v="7"/>
    <n v="201"/>
  </r>
  <r>
    <s v="EDEN PRATA"/>
    <x v="3"/>
    <n v="201"/>
  </r>
  <r>
    <s v="SILVIO DA FARM¡CIA"/>
    <x v="1"/>
    <n v="197"/>
  </r>
  <r>
    <s v="JO√O DA M¡QUINA DE LAVAR"/>
    <x v="21"/>
    <n v="196"/>
  </r>
  <r>
    <s v="DAVID PIZZALANDIA"/>
    <x v="17"/>
    <n v="196"/>
  </r>
  <r>
    <s v="DEBORAH MOTTA PROTETORA"/>
    <x v="17"/>
    <n v="196"/>
  </r>
  <r>
    <s v="MARCO DO PET"/>
    <x v="9"/>
    <n v="196"/>
  </r>
  <r>
    <s v="DJ JEFFERSON ARAUJO"/>
    <x v="20"/>
    <n v="195"/>
  </r>
  <r>
    <s v="ANDERSON MARCELINO"/>
    <x v="8"/>
    <n v="192"/>
  </r>
  <r>
    <s v="ROSE DO BALADA FEST"/>
    <x v="10"/>
    <n v="191"/>
  </r>
  <r>
    <s v="MILTINHO DA ELETR‘NICA"/>
    <x v="20"/>
    <n v="190"/>
  </r>
  <r>
    <s v="GLORIA REIS"/>
    <x v="21"/>
    <n v="188"/>
  </r>
  <r>
    <s v="RIVA"/>
    <x v="21"/>
    <n v="188"/>
  </r>
  <r>
    <s v="WILSON BARBOSA"/>
    <x v="1"/>
    <n v="187"/>
  </r>
  <r>
    <s v="ELEANDRO"/>
    <x v="0"/>
    <n v="187"/>
  </r>
  <r>
    <s v="ELANE DIRETORA"/>
    <x v="11"/>
    <n v="186"/>
  </r>
  <r>
    <s v="SANDRO PROTE«√O"/>
    <x v="1"/>
    <n v="185"/>
  </r>
  <r>
    <s v="IDALECIO"/>
    <x v="2"/>
    <n v="184"/>
  </r>
  <r>
    <s v="DANIELA BARRETO"/>
    <x v="3"/>
    <n v="184"/>
  </r>
  <r>
    <s v="PRISCILA ROSSETTI"/>
    <x v="8"/>
    <n v="182"/>
  </r>
  <r>
    <s v="LADI FIALHO"/>
    <x v="10"/>
    <n v="182"/>
  </r>
  <r>
    <s v="ROSANGELA LIMA"/>
    <x v="18"/>
    <n v="181"/>
  </r>
  <r>
    <s v="ALEM√O DA LESTE"/>
    <x v="18"/>
    <n v="179"/>
  </r>
  <r>
    <s v="LEANDRO RODRIGUES"/>
    <x v="0"/>
    <n v="178"/>
  </r>
  <r>
    <s v="EDUARDO DO YOGA"/>
    <x v="3"/>
    <n v="178"/>
  </r>
  <r>
    <s v="ANA PAULA PAIVA"/>
    <x v="20"/>
    <n v="176"/>
  </r>
  <r>
    <s v="CESAR PIOLHO"/>
    <x v="2"/>
    <n v="176"/>
  </r>
  <r>
    <s v="IVAN NARCISO"/>
    <x v="20"/>
    <n v="175"/>
  </r>
  <r>
    <s v="CANHE"/>
    <x v="2"/>
    <n v="175"/>
  </r>
  <r>
    <s v="ROZI BOAVENTURA"/>
    <x v="1"/>
    <n v="174"/>
  </r>
  <r>
    <s v="M¡RIO L⁄CIO ADRI√O"/>
    <x v="7"/>
    <n v="173"/>
  </r>
  <r>
    <s v="ANDREA SANTOS"/>
    <x v="12"/>
    <n v="173"/>
  </r>
  <r>
    <s v="TIA LILA"/>
    <x v="13"/>
    <n v="172"/>
  </r>
  <r>
    <s v="DAVID"/>
    <x v="9"/>
    <n v="170"/>
  </r>
  <r>
    <s v="ANDERSON DA LIGA UNI√O"/>
    <x v="7"/>
    <n v="169"/>
  </r>
  <r>
    <s v="FABINHO DO A«AÕ"/>
    <x v="20"/>
    <n v="167"/>
  </r>
  <r>
    <s v="GARRINCHA COUTINHO"/>
    <x v="18"/>
    <n v="167"/>
  </r>
  <r>
    <s v="TUNA DO LAVA RAPIDO"/>
    <x v="9"/>
    <n v="167"/>
  </r>
  <r>
    <s v="TIO L⁄"/>
    <x v="7"/>
    <n v="165"/>
  </r>
  <r>
    <s v="VELLOSO DA HOCUS POCUS"/>
    <x v="3"/>
    <n v="163"/>
  </r>
  <r>
    <s v="MARC√O FIAT CAR"/>
    <x v="17"/>
    <n v="162"/>
  </r>
  <r>
    <s v="MAJOR AM…RICO"/>
    <x v="20"/>
    <n v="161"/>
  </r>
  <r>
    <s v="VIVIANE LEITE"/>
    <x v="12"/>
    <n v="158"/>
  </r>
  <r>
    <s v="YURI MORENO"/>
    <x v="20"/>
    <n v="157"/>
  </r>
  <r>
    <s v="DR EVANDRO ZACARIAS"/>
    <x v="0"/>
    <n v="157"/>
  </r>
  <r>
    <s v="ALEX VIANA"/>
    <x v="20"/>
    <n v="154"/>
  </r>
  <r>
    <s v="SARGENTO FERREIRA"/>
    <x v="18"/>
    <n v="154"/>
  </r>
  <r>
    <s v="NEIA CARVALHO UM CINCO MEIA"/>
    <x v="18"/>
    <n v="152"/>
  </r>
  <r>
    <s v="GRAZI"/>
    <x v="8"/>
    <n v="151"/>
  </r>
  <r>
    <s v="PROFESSORA VAL…RIA RODRIGUES"/>
    <x v="6"/>
    <n v="151"/>
  </r>
  <r>
    <s v="ALESSANDRA LEMOS"/>
    <x v="0"/>
    <n v="151"/>
  </r>
  <r>
    <s v="JURANDI DO COQUEIRO"/>
    <x v="9"/>
    <n v="151"/>
  </r>
  <r>
    <s v="LINDAO DO LAVA RAPIDO"/>
    <x v="21"/>
    <n v="148"/>
  </r>
  <r>
    <s v="WANDERLEY ¡GUAS"/>
    <x v="8"/>
    <n v="147"/>
  </r>
  <r>
    <s v="FABIANA SILVA"/>
    <x v="1"/>
    <n v="147"/>
  </r>
  <r>
    <s v="CHARL√O"/>
    <x v="17"/>
    <n v="147"/>
  </r>
  <r>
    <s v="RICARDO COXA"/>
    <x v="10"/>
    <n v="147"/>
  </r>
  <r>
    <s v="ANDERSON ALEM√O"/>
    <x v="9"/>
    <n v="147"/>
  </r>
  <r>
    <s v="SEBASTI√O VELA"/>
    <x v="3"/>
    <n v="146"/>
  </r>
  <r>
    <s v="RICARDO LAVA-R¡PIDO"/>
    <x v="12"/>
    <n v="144"/>
  </r>
  <r>
    <s v="JO√O PEDRO LIMA"/>
    <x v="1"/>
    <n v="142"/>
  </r>
  <r>
    <s v="CRISTIANO ALVES"/>
    <x v="18"/>
    <n v="141"/>
  </r>
  <r>
    <s v="ANG…LICA GOMES"/>
    <x v="6"/>
    <n v="140"/>
  </r>
  <r>
    <s v="SILVANO"/>
    <x v="12"/>
    <n v="140"/>
  </r>
  <r>
    <s v="PAULO ROBERTO"/>
    <x v="11"/>
    <n v="139"/>
  </r>
  <r>
    <s v="SENDRETTI"/>
    <x v="12"/>
    <n v="138"/>
  </r>
  <r>
    <s v="CARLOS SENDRETO"/>
    <x v="6"/>
    <n v="136"/>
  </r>
  <r>
    <s v="RENATA MAIA"/>
    <x v="13"/>
    <n v="136"/>
  </r>
  <r>
    <s v="MICHEL DORF"/>
    <x v="8"/>
    <n v="135"/>
  </r>
  <r>
    <s v="EDSON CARBONE"/>
    <x v="9"/>
    <n v="133"/>
  </r>
  <r>
    <s v="EMERSON KABE«A"/>
    <x v="18"/>
    <n v="132"/>
  </r>
  <r>
    <s v="PROFESSORA JOCIANA"/>
    <x v="1"/>
    <n v="131"/>
  </r>
  <r>
    <s v="ADRIANE ALVES"/>
    <x v="8"/>
    <n v="129"/>
  </r>
  <r>
    <s v="WILLIAM REZENDE"/>
    <x v="3"/>
    <n v="128"/>
  </r>
  <r>
    <s v="DOUGLAS REBOLEICHO"/>
    <x v="21"/>
    <n v="125"/>
  </r>
  <r>
    <s v="LINCOLN MAIS"/>
    <x v="17"/>
    <n v="125"/>
  </r>
  <r>
    <s v="MILTON DO CARMO"/>
    <x v="12"/>
    <n v="125"/>
  </r>
  <r>
    <s v="TELMA DAVINO"/>
    <x v="0"/>
    <n v="125"/>
  </r>
  <r>
    <s v="PROFESSORA LUCIANA LEITE"/>
    <x v="3"/>
    <n v="125"/>
  </r>
  <r>
    <s v="INDIO DA FUNILARIA"/>
    <x v="12"/>
    <n v="124"/>
  </r>
  <r>
    <s v="ROZE NASCIMENTO"/>
    <x v="9"/>
    <n v="123"/>
  </r>
  <r>
    <s v="JOSY OLIVEIRA"/>
    <x v="12"/>
    <n v="122"/>
  </r>
  <r>
    <s v="ELAINE DO BANHADO"/>
    <x v="3"/>
    <n v="122"/>
  </r>
  <r>
    <s v="WELL DOUTORES DA ALEGRIA "/>
    <x v="20"/>
    <n v="121"/>
  </r>
  <r>
    <s v="IRLANE PEREIRA"/>
    <x v="11"/>
    <n v="118"/>
  </r>
  <r>
    <s v="ALEM√O DA PANELA"/>
    <x v="10"/>
    <n v="118"/>
  </r>
  <r>
    <s v="DANILO FELTRAN"/>
    <x v="17"/>
    <n v="116"/>
  </r>
  <r>
    <s v="EDSON DOS ABACAXIS"/>
    <x v="3"/>
    <n v="116"/>
  </r>
  <r>
    <s v="RENATO PENELUPPI"/>
    <x v="12"/>
    <n v="115"/>
  </r>
  <r>
    <s v="INSPETOR MAR«AL"/>
    <x v="11"/>
    <n v="114"/>
  </r>
  <r>
    <s v="DITINHO GAIZEIRO"/>
    <x v="8"/>
    <n v="114"/>
  </r>
  <r>
    <s v="ENG ADRIANO SAAB"/>
    <x v="20"/>
    <n v="114"/>
  </r>
  <r>
    <s v="SALETE M√E DO MARGARIDA"/>
    <x v="7"/>
    <n v="113"/>
  </r>
  <r>
    <s v="VALTER DA ECOLIFE"/>
    <x v="6"/>
    <n v="113"/>
  </r>
  <r>
    <s v="FRANCIS RANGEL"/>
    <x v="12"/>
    <n v="113"/>
  </r>
  <r>
    <s v="ROSANA LIMA"/>
    <x v="9"/>
    <n v="113"/>
  </r>
  <r>
    <s v="PROFESSOR RENATO CONSIGLIO"/>
    <x v="11"/>
    <n v="111"/>
  </r>
  <r>
    <s v="AMADEU"/>
    <x v="12"/>
    <n v="111"/>
  </r>
  <r>
    <s v="SAMUEL GOMMEZ"/>
    <x v="1"/>
    <n v="109"/>
  </r>
  <r>
    <s v="ANDERSON MARINHO"/>
    <x v="12"/>
    <n v="109"/>
  </r>
  <r>
    <s v="LARI COMODARO"/>
    <x v="19"/>
    <n v="109"/>
  </r>
  <r>
    <s v="KATIA CALIONI"/>
    <x v="0"/>
    <n v="107"/>
  </r>
  <r>
    <s v="BISPO L¡ZARO THOMAZ"/>
    <x v="10"/>
    <n v="107"/>
  </r>
  <r>
    <s v="ENFERMEIRA LUCIN S"/>
    <x v="20"/>
    <n v="105"/>
  </r>
  <r>
    <s v="ELISETE DO BRECH”"/>
    <x v="20"/>
    <n v="103"/>
  </r>
  <r>
    <s v="BETO AUTO MECANICA"/>
    <x v="21"/>
    <n v="103"/>
  </r>
  <r>
    <s v="CARTEIRO DA NORTE"/>
    <x v="21"/>
    <n v="103"/>
  </r>
  <r>
    <s v="TALITA SANTOS"/>
    <x v="18"/>
    <n v="103"/>
  </r>
  <r>
    <s v="TIAGO DO PASTEL"/>
    <x v="20"/>
    <n v="102"/>
  </r>
  <r>
    <s v="BRANCO DA GERALDO FERRAMENTAS"/>
    <x v="2"/>
    <n v="102"/>
  </r>
  <r>
    <s v="CINTHYA  M√E DO RAFA"/>
    <x v="11"/>
    <n v="101"/>
  </r>
  <r>
    <s v="ALESSANDRA LIMA"/>
    <x v="19"/>
    <n v="101"/>
  </r>
  <r>
    <s v="DAIRTON CARTEIRO"/>
    <x v="16"/>
    <n v="101"/>
  </r>
  <r>
    <s v="JANAINA DOS REIS"/>
    <x v="19"/>
    <n v="100"/>
  </r>
  <r>
    <s v="KEYLA LEAL"/>
    <x v="12"/>
    <n v="99"/>
  </r>
  <r>
    <s v="MICHELLE FERNANDES"/>
    <x v="0"/>
    <n v="99"/>
  </r>
  <r>
    <s v="JO√O BATISTA"/>
    <x v="1"/>
    <n v="98"/>
  </r>
  <r>
    <s v="MACIEL JUNIOR"/>
    <x v="17"/>
    <n v="98"/>
  </r>
  <r>
    <s v="GIH MARINA"/>
    <x v="8"/>
    <n v="97"/>
  </r>
  <r>
    <s v="EMERSON SANTOS"/>
    <x v="20"/>
    <n v="97"/>
  </r>
  <r>
    <s v="EDSON COCADA"/>
    <x v="21"/>
    <n v="97"/>
  </r>
  <r>
    <s v="PROFESSOR MARCIO ANDERSON"/>
    <x v="6"/>
    <n v="96"/>
  </r>
  <r>
    <s v="JO√O SOBRANCELHAS"/>
    <x v="11"/>
    <n v="95"/>
  </r>
  <r>
    <s v="ERLANI BOMBOM"/>
    <x v="6"/>
    <n v="95"/>
  </r>
  <r>
    <s v="ANTONIO RIZZO"/>
    <x v="1"/>
    <n v="93"/>
  </r>
  <r>
    <s v="THIAGO SERPA"/>
    <x v="3"/>
    <n v="93"/>
  </r>
  <r>
    <s v="RAFAEL PEREIRA"/>
    <x v="23"/>
    <n v="93"/>
  </r>
  <r>
    <s v="GUARA"/>
    <x v="11"/>
    <n v="92"/>
  </r>
  <r>
    <s v="GERALDO PORTEIRO"/>
    <x v="18"/>
    <n v="92"/>
  </r>
  <r>
    <s v="GISA SOJA"/>
    <x v="6"/>
    <n v="91"/>
  </r>
  <r>
    <s v="LUCAS GUIO"/>
    <x v="21"/>
    <n v="90"/>
  </r>
  <r>
    <s v="VAL…RIA DE PAULA"/>
    <x v="8"/>
    <n v="89"/>
  </r>
  <r>
    <s v="MARCIA ROSPHER"/>
    <x v="20"/>
    <n v="88"/>
  </r>
  <r>
    <s v="TIAO DO POVO"/>
    <x v="21"/>
    <n v="88"/>
  </r>
  <r>
    <s v="NILDA DA CAUSA ANIMAL"/>
    <x v="18"/>
    <n v="87"/>
  </r>
  <r>
    <s v="MIGUELITO"/>
    <x v="1"/>
    <n v="86"/>
  </r>
  <r>
    <s v="JO√O DO DETRAN"/>
    <x v="12"/>
    <n v="86"/>
  </r>
  <r>
    <s v="FATINHA"/>
    <x v="7"/>
    <n v="85"/>
  </r>
  <r>
    <s v="JANDIRA OLIVEIRA"/>
    <x v="17"/>
    <n v="85"/>
  </r>
  <r>
    <s v="SARGENTO ISIDORO"/>
    <x v="22"/>
    <n v="85"/>
  </r>
  <r>
    <s v="MIRELLA CHRISTIE"/>
    <x v="21"/>
    <n v="80"/>
  </r>
  <r>
    <s v="ONIAS PIRES"/>
    <x v="4"/>
    <n v="80"/>
  </r>
  <r>
    <s v="SANY LE√O"/>
    <x v="0"/>
    <n v="79"/>
  </r>
  <r>
    <s v="CLEUZA PEREIRA"/>
    <x v="9"/>
    <n v="78"/>
  </r>
  <r>
    <s v="ROBERVAL"/>
    <x v="8"/>
    <n v="77"/>
  </r>
  <r>
    <s v="ANINHA COMUNIDADE"/>
    <x v="16"/>
    <n v="77"/>
  </r>
  <r>
    <s v="TIA LOURDES ESCOLAR"/>
    <x v="8"/>
    <n v="76"/>
  </r>
  <r>
    <s v="MAURINHO DO POVO"/>
    <x v="16"/>
    <n v="76"/>
  </r>
  <r>
    <s v="NILTON BLAU"/>
    <x v="0"/>
    <n v="75"/>
  </r>
  <r>
    <s v="NEIA DA CARRO«A"/>
    <x v="8"/>
    <n v="74"/>
  </r>
  <r>
    <s v="MANOEL DO RESTAURANTE"/>
    <x v="3"/>
    <n v="74"/>
  </r>
  <r>
    <s v="CACILDA MARIANO"/>
    <x v="1"/>
    <n v="73"/>
  </r>
  <r>
    <s v="PAULO BOT√O"/>
    <x v="6"/>
    <n v="73"/>
  </r>
  <r>
    <s v="FRANKLIN MARTINS "/>
    <x v="20"/>
    <n v="71"/>
  </r>
  <r>
    <s v="ROBERTA MIRANDA"/>
    <x v="12"/>
    <n v="71"/>
  </r>
  <r>
    <s v="PROFESSORA GL”RIA"/>
    <x v="6"/>
    <n v="68"/>
  </r>
  <r>
    <s v="DOUGLAS SEGURAN«A"/>
    <x v="0"/>
    <n v="68"/>
  </r>
  <r>
    <s v="ALEXANDRE ITAPU√"/>
    <x v="18"/>
    <n v="67"/>
  </r>
  <r>
    <s v="MASSAMI MASSA"/>
    <x v="16"/>
    <n v="67"/>
  </r>
  <r>
    <s v="BAIXINHO ARANHA"/>
    <x v="16"/>
    <n v="66"/>
  </r>
  <r>
    <s v="MARIA ANT‘NIA"/>
    <x v="7"/>
    <n v="64"/>
  </r>
  <r>
    <s v="PROFESSORA ROSE"/>
    <x v="0"/>
    <n v="64"/>
  </r>
  <r>
    <s v="MARGARETE DO BRECH”"/>
    <x v="11"/>
    <n v="63"/>
  </r>
  <r>
    <s v="CATIA SANTURION"/>
    <x v="7"/>
    <n v="63"/>
  </r>
  <r>
    <s v="PRETA"/>
    <x v="21"/>
    <n v="63"/>
  </r>
  <r>
    <s v="MAUROESSIL MAURO CURSINO ELYSE"/>
    <x v="4"/>
    <n v="61"/>
  </r>
  <r>
    <s v="PROFESSORA SANDRA"/>
    <x v="9"/>
    <n v="61"/>
  </r>
  <r>
    <s v="Z… TIRIRICA"/>
    <x v="10"/>
    <n v="59"/>
  </r>
  <r>
    <s v="RODRIGO SANTANA"/>
    <x v="11"/>
    <n v="58"/>
  </r>
  <r>
    <s v="FL¡VIA REGINA"/>
    <x v="7"/>
    <n v="58"/>
  </r>
  <r>
    <s v="JAMILE CAMARGO"/>
    <x v="10"/>
    <n v="58"/>
  </r>
  <r>
    <s v="ALADIM"/>
    <x v="11"/>
    <n v="57"/>
  </r>
  <r>
    <s v="ANA LUIZA DO FORR”"/>
    <x v="8"/>
    <n v="57"/>
  </r>
  <r>
    <s v="ANA PAULA"/>
    <x v="21"/>
    <n v="57"/>
  </r>
  <r>
    <s v="GLORINHA"/>
    <x v="17"/>
    <n v="57"/>
  </r>
  <r>
    <s v="BEGA BERFARES"/>
    <x v="16"/>
    <n v="57"/>
  </r>
  <r>
    <s v="FREITAS"/>
    <x v="12"/>
    <n v="56"/>
  </r>
  <r>
    <s v="DAHLCINAM"/>
    <x v="0"/>
    <n v="55"/>
  </r>
  <r>
    <s v="MILENE"/>
    <x v="2"/>
    <n v="54"/>
  </r>
  <r>
    <s v="VALDIR MASSAGISTA"/>
    <x v="16"/>
    <n v="54"/>
  </r>
  <r>
    <s v="FLAVIO MOTOBOY"/>
    <x v="11"/>
    <n v="52"/>
  </r>
  <r>
    <s v="MISSIONARIA IVETE"/>
    <x v="2"/>
    <n v="51"/>
  </r>
  <r>
    <s v="SEVERINA MELO"/>
    <x v="17"/>
    <n v="49"/>
  </r>
  <r>
    <s v="F¡TIMA MENEZES"/>
    <x v="17"/>
    <n v="48"/>
  </r>
  <r>
    <s v="CIDINHA"/>
    <x v="16"/>
    <n v="48"/>
  </r>
  <r>
    <s v="TATI LOPES"/>
    <x v="21"/>
    <n v="47"/>
  </r>
  <r>
    <s v="CARLOS ALBUQUERQUE"/>
    <x v="18"/>
    <n v="47"/>
  </r>
  <r>
    <s v="PROFESSORA IN S"/>
    <x v="20"/>
    <n v="46"/>
  </r>
  <r>
    <s v="ADNAN BAAHDRA"/>
    <x v="21"/>
    <n v="46"/>
  </r>
  <r>
    <s v="CARMEN DO REP⁄BLICA"/>
    <x v="6"/>
    <n v="46"/>
  </r>
  <r>
    <s v="MARIA ANGELICA"/>
    <x v="0"/>
    <n v="46"/>
  </r>
  <r>
    <s v="MOIS…S PEREIRA"/>
    <x v="22"/>
    <n v="44"/>
  </r>
  <r>
    <s v="MARLENE ISABEL"/>
    <x v="16"/>
    <n v="44"/>
  </r>
  <r>
    <s v="PITA"/>
    <x v="16"/>
    <n v="44"/>
  </r>
  <r>
    <s v="RICK FILHO"/>
    <x v="16"/>
    <n v="44"/>
  </r>
  <r>
    <s v="SERGINHO PIRES"/>
    <x v="19"/>
    <n v="43"/>
  </r>
  <r>
    <s v="VALDIR DO ALTOS DE SANTANA"/>
    <x v="3"/>
    <n v="43"/>
  </r>
  <r>
    <s v="RUBINHO"/>
    <x v="8"/>
    <n v="42"/>
  </r>
  <r>
    <s v="THEBAS THEBANO"/>
    <x v="16"/>
    <n v="40"/>
  </r>
  <r>
    <s v="ROSICLER"/>
    <x v="2"/>
    <n v="38"/>
  </r>
  <r>
    <s v="MARCIA HELENA CUIDADORA"/>
    <x v="13"/>
    <n v="38"/>
  </r>
  <r>
    <s v="PATRICIA GARROTE"/>
    <x v="0"/>
    <n v="37"/>
  </r>
  <r>
    <s v="SANDRA TURSI"/>
    <x v="9"/>
    <n v="35"/>
  </r>
  <r>
    <s v="ROSE REIS"/>
    <x v="7"/>
    <n v="34"/>
  </r>
  <r>
    <s v="EDUARDO METALURGICO"/>
    <x v="21"/>
    <n v="34"/>
  </r>
  <r>
    <s v="DONA GRA«A"/>
    <x v="8"/>
    <n v="33"/>
  </r>
  <r>
    <s v="PROF CRISTIANO RICARDO"/>
    <x v="23"/>
    <n v="33"/>
  </r>
  <r>
    <s v="MAGR√O BORRACHEIRO"/>
    <x v="17"/>
    <n v="31"/>
  </r>
  <r>
    <s v="ALEXANDRE DO BAIRRO"/>
    <x v="10"/>
    <n v="31"/>
  </r>
  <r>
    <s v="CHICO LIRA"/>
    <x v="10"/>
    <n v="31"/>
  </r>
  <r>
    <s v="TALIBAN"/>
    <x v="9"/>
    <n v="30"/>
  </r>
  <r>
    <s v="JOS… MAURÕCIO"/>
    <x v="1"/>
    <n v="29"/>
  </r>
  <r>
    <s v="DEISE FERNANDES"/>
    <x v="20"/>
    <n v="29"/>
  </r>
  <r>
    <s v="NALDO"/>
    <x v="21"/>
    <n v="29"/>
  </r>
  <r>
    <s v="SAMUEL ROMERO"/>
    <x v="12"/>
    <n v="27"/>
  </r>
  <r>
    <s v="PAUL√O M⁄SICO"/>
    <x v="11"/>
    <n v="26"/>
  </r>
  <r>
    <s v="PASTORA JOSY"/>
    <x v="17"/>
    <n v="25"/>
  </r>
  <r>
    <s v="LEIA DE OLIVEIRA"/>
    <x v="23"/>
    <n v="24"/>
  </r>
  <r>
    <s v="ADRIANO NOVAES"/>
    <x v="1"/>
    <n v="23"/>
  </r>
  <r>
    <s v="MARILZA A«AI"/>
    <x v="22"/>
    <n v="23"/>
  </r>
  <r>
    <s v="RAFAEL RENOVA ZONA NORTE"/>
    <x v="16"/>
    <n v="23"/>
  </r>
  <r>
    <s v="ALEXANDRA BALBINO"/>
    <x v="11"/>
    <n v="22"/>
  </r>
  <r>
    <s v="EUNICE FERRAZ"/>
    <x v="21"/>
    <n v="22"/>
  </r>
  <r>
    <s v="MARCIA MACHADO"/>
    <x v="21"/>
    <n v="20"/>
  </r>
  <r>
    <s v="ALEXANDRE MAGNO"/>
    <x v="18"/>
    <n v="19"/>
  </r>
  <r>
    <s v="VIVI OLIVEIRA"/>
    <x v="18"/>
    <n v="19"/>
  </r>
  <r>
    <s v="HEIDI MOURA"/>
    <x v="9"/>
    <n v="19"/>
  </r>
  <r>
    <s v="LETICIA VER‘NICA"/>
    <x v="20"/>
    <n v="18"/>
  </r>
  <r>
    <s v="MILENA ROSSO"/>
    <x v="20"/>
    <n v="18"/>
  </r>
  <r>
    <s v="GABRYELA CHIACCHIO"/>
    <x v="11"/>
    <n v="17"/>
  </r>
  <r>
    <s v="OBAMA"/>
    <x v="2"/>
    <n v="15"/>
  </r>
  <r>
    <s v="ALEXANDRA NOGUEIRA DE OLIVEIRA"/>
    <x v="11"/>
    <n v="13"/>
  </r>
  <r>
    <s v="CARLA"/>
    <x v="11"/>
    <n v="10"/>
  </r>
  <r>
    <s v="MARY MORENA"/>
    <x v="18"/>
    <n v="10"/>
  </r>
  <r>
    <s v="ARTHUR SORIANO"/>
    <x v="2"/>
    <n v="9"/>
  </r>
  <r>
    <s v="CÕCERO BONTEMPO"/>
    <x v="17"/>
    <n v="9"/>
  </r>
  <r>
    <s v="MAYRA DO APP"/>
    <x v="17"/>
    <n v="8"/>
  </r>
  <r>
    <s v="LUCIANA VINO"/>
    <x v="16"/>
    <n v="5"/>
  </r>
  <r>
    <s v="MAYARA CARVALHO"/>
    <x v="18"/>
    <n v="4"/>
  </r>
  <r>
    <s v="PAULA MIRANDA"/>
    <x v="18"/>
    <n v="3"/>
  </r>
  <r>
    <s v="ISA OTA"/>
    <x v="16"/>
    <n v="3"/>
  </r>
  <r>
    <s v="MARLUCIA S LOPES"/>
    <x v="11"/>
    <n v="2"/>
  </r>
  <r>
    <s v="ANNE ROSE"/>
    <x v="2"/>
    <n v="2"/>
  </r>
  <r>
    <s v="THIAGO THUIU"/>
    <x v="11"/>
    <n v="0"/>
  </r>
  <r>
    <s v="VALMIR MELO"/>
    <x v="11"/>
    <n v="0"/>
  </r>
  <r>
    <s v="DANIELLE DE PAULA"/>
    <x v="20"/>
    <n v="0"/>
  </r>
  <r>
    <s v="DIEGO LICURCI"/>
    <x v="20"/>
    <n v="0"/>
  </r>
  <r>
    <s v="NEY LOVE"/>
    <x v="20"/>
    <n v="0"/>
  </r>
  <r>
    <s v="RILDO ENFERMEIRO"/>
    <x v="20"/>
    <n v="0"/>
  </r>
  <r>
    <s v="NATANAEL SILVA"/>
    <x v="21"/>
    <n v="0"/>
  </r>
  <r>
    <s v="DOUGLAS FERREIRA"/>
    <x v="2"/>
    <n v="0"/>
  </r>
  <r>
    <s v="FERREIRA FCEOY"/>
    <x v="2"/>
    <n v="0"/>
  </r>
  <r>
    <s v="JUCIARA"/>
    <x v="2"/>
    <n v="0"/>
  </r>
  <r>
    <s v="REGINA ENDO"/>
    <x v="2"/>
    <n v="0"/>
  </r>
  <r>
    <s v="ORLANDO ANDRADE"/>
    <x v="18"/>
    <n v="0"/>
  </r>
  <r>
    <s v="REGINALDO MOTORISTA DA MARING¡"/>
    <x v="18"/>
    <n v="0"/>
  </r>
  <r>
    <s v="RITA DE CASSIA"/>
    <x v="18"/>
    <n v="0"/>
  </r>
  <r>
    <s v="ADRIANA RIBEIRO"/>
    <x v="16"/>
    <n v="0"/>
  </r>
  <r>
    <s v="FELIPE ANDRADE"/>
    <x v="16"/>
    <n v="0"/>
  </r>
  <r>
    <s v="JO√O VINTE E NOVE"/>
    <x v="16"/>
    <n v="0"/>
  </r>
  <r>
    <s v="JOSE NILTON JHONES"/>
    <x v="16"/>
    <n v="0"/>
  </r>
  <r>
    <s v="LUIZ CLAUDIO"/>
    <x v="16"/>
    <n v="0"/>
  </r>
  <r>
    <s v="MARIA VIEIRA"/>
    <x v="16"/>
    <n v="0"/>
  </r>
  <r>
    <s v="MISSIONARIO PAULO"/>
    <x v="16"/>
    <n v="0"/>
  </r>
  <r>
    <s v="ROSA MARIA"/>
    <x v="16"/>
    <n v="0"/>
  </r>
  <r>
    <s v="SERGIO LUIZ GOMES MACHADO"/>
    <x v="16"/>
    <n v="0"/>
  </r>
  <r>
    <s v="SINDICO PEPITO"/>
    <x v="16"/>
    <n v="0"/>
  </r>
  <r>
    <s v="TERCIO MIUPE"/>
    <x v="16"/>
    <n v="0"/>
  </r>
  <r>
    <s v="WELLINGTON MOURA"/>
    <x v="16"/>
    <n v="0"/>
  </r>
  <r>
    <s v="ANA MARIA CORRETORA"/>
    <x v="23"/>
    <n v="0"/>
  </r>
  <r>
    <s v="EDSON LISBOA"/>
    <x v="23"/>
    <n v="0"/>
  </r>
  <r>
    <s v="JEAN DOS SANTOS"/>
    <x v="23"/>
    <n v="0"/>
  </r>
  <r>
    <s v="TANIATRIATLETA EM REDE"/>
    <x v="23"/>
    <n v="0"/>
  </r>
  <r>
    <s v="ANA CLAUDIA"/>
    <x v="9"/>
    <n v="0"/>
  </r>
  <r>
    <s v="EDSON MONTEIRO"/>
    <x v="9"/>
    <n v="0"/>
  </r>
  <r>
    <s v="LUIZ LACERDA"/>
    <x v="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575596-AB34-404A-B2BE-BC5A542DA0ED}" name="PivotTable1" cacheId="22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">
  <location ref="A3:B28" firstHeaderRow="1" firstDataRow="1" firstDataCol="1"/>
  <pivotFields count="3">
    <pivotField showAll="0"/>
    <pivotField axis="axisRow" showAll="0" sortType="descending">
      <items count="25">
        <item x="11"/>
        <item x="8"/>
        <item x="7"/>
        <item x="1"/>
        <item x="5"/>
        <item x="20"/>
        <item x="21"/>
        <item x="6"/>
        <item x="2"/>
        <item x="17"/>
        <item x="18"/>
        <item x="22"/>
        <item x="12"/>
        <item x="15"/>
        <item x="0"/>
        <item x="14"/>
        <item x="4"/>
        <item x="19"/>
        <item x="3"/>
        <item x="13"/>
        <item x="16"/>
        <item x="23"/>
        <item x="10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</pivotFields>
  <rowFields count="1">
    <field x="1"/>
  </rowFields>
  <rowItems count="25">
    <i>
      <x v="14"/>
    </i>
    <i>
      <x v="19"/>
    </i>
    <i>
      <x v="7"/>
    </i>
    <i>
      <x v="12"/>
    </i>
    <i>
      <x v="3"/>
    </i>
    <i>
      <x v="18"/>
    </i>
    <i>
      <x v="1"/>
    </i>
    <i>
      <x v="2"/>
    </i>
    <i>
      <x v="22"/>
    </i>
    <i>
      <x v="4"/>
    </i>
    <i>
      <x v="23"/>
    </i>
    <i>
      <x v="8"/>
    </i>
    <i>
      <x v="10"/>
    </i>
    <i>
      <x v="16"/>
    </i>
    <i>
      <x/>
    </i>
    <i>
      <x v="9"/>
    </i>
    <i>
      <x v="5"/>
    </i>
    <i>
      <x v="6"/>
    </i>
    <i>
      <x v="13"/>
    </i>
    <i>
      <x v="15"/>
    </i>
    <i>
      <x v="20"/>
    </i>
    <i>
      <x v="17"/>
    </i>
    <i>
      <x v="11"/>
    </i>
    <i>
      <x v="21"/>
    </i>
    <i t="grand">
      <x/>
    </i>
  </rowItems>
  <colItems count="1">
    <i/>
  </colItems>
  <dataFields count="1">
    <dataField name="Sum of Sum of QT_VOTOS_NOMINAIS" fld="2" baseField="0" baseItem="0" numFmtId="3"/>
  </dataFields>
  <chartFormats count="2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2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23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24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1.globo.com/sp/campinas-regiao/eleicoes/2020/resultado-das-apuracoes/campinas.g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g1.globo.com/sp/vale-do-paraiba-regiao/eleicoes/2020/resultado-das-apuracoes/sao-jose-dos-campos.g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0B4A-4662-0E4D-B968-6E06393FA818}">
  <dimension ref="C1:J28"/>
  <sheetViews>
    <sheetView zoomScale="144" workbookViewId="0">
      <selection activeCell="D18" sqref="D18"/>
    </sheetView>
  </sheetViews>
  <sheetFormatPr baseColWidth="10" defaultRowHeight="16" x14ac:dyDescent="0.2"/>
  <cols>
    <col min="1" max="1" width="35.83203125" bestFit="1" customWidth="1"/>
    <col min="3" max="3" width="40.5" bestFit="1" customWidth="1"/>
    <col min="4" max="4" width="14" style="1" bestFit="1" customWidth="1"/>
    <col min="7" max="7" width="18.33203125" bestFit="1" customWidth="1"/>
    <col min="8" max="8" width="14" style="1" bestFit="1" customWidth="1"/>
  </cols>
  <sheetData>
    <row r="1" spans="3:10" ht="17" thickBot="1" x14ac:dyDescent="0.25">
      <c r="C1" s="129" t="s">
        <v>710</v>
      </c>
      <c r="D1" s="130"/>
      <c r="E1" s="130"/>
      <c r="F1" s="131"/>
      <c r="I1" t="s">
        <v>687</v>
      </c>
      <c r="J1" s="95" t="s">
        <v>688</v>
      </c>
    </row>
    <row r="2" spans="3:10" x14ac:dyDescent="0.2">
      <c r="C2" s="19" t="s">
        <v>711</v>
      </c>
      <c r="D2" s="20">
        <f>'Eleitos e Resumo'!H15</f>
        <v>56250</v>
      </c>
      <c r="E2" s="96">
        <v>0.1</v>
      </c>
      <c r="F2" s="36">
        <f>D2/$D$8</f>
        <v>0.10407011272874611</v>
      </c>
      <c r="J2" t="s">
        <v>689</v>
      </c>
    </row>
    <row r="3" spans="3:10" x14ac:dyDescent="0.2">
      <c r="C3" s="23" t="s">
        <v>712</v>
      </c>
      <c r="D3" s="8">
        <f>'Eleitos e Resumo'!H16</f>
        <v>33471</v>
      </c>
      <c r="E3" s="97">
        <v>0.06</v>
      </c>
      <c r="F3" s="36">
        <f t="shared" ref="F3:F8" si="0">D3/$D$8</f>
        <v>6.1925879878113085E-2</v>
      </c>
      <c r="H3" s="77">
        <f>D13/D3</f>
        <v>0.30751994263690957</v>
      </c>
    </row>
    <row r="4" spans="3:10" x14ac:dyDescent="0.2">
      <c r="C4" s="23" t="s">
        <v>690</v>
      </c>
      <c r="D4" s="8">
        <f>'Eleitos e Resumo'!H17</f>
        <v>230616</v>
      </c>
      <c r="E4" s="97">
        <v>0.43</v>
      </c>
      <c r="F4" s="36">
        <f t="shared" si="0"/>
        <v>0.42667081096982246</v>
      </c>
    </row>
    <row r="5" spans="3:10" x14ac:dyDescent="0.2">
      <c r="C5" s="23" t="s">
        <v>691</v>
      </c>
      <c r="D5" s="8">
        <f>'Eleitos e Resumo'!H18</f>
        <v>25595</v>
      </c>
      <c r="E5" s="97">
        <v>0.05</v>
      </c>
      <c r="F5" s="36">
        <f t="shared" si="0"/>
        <v>4.7354213960751228E-2</v>
      </c>
    </row>
    <row r="6" spans="3:10" x14ac:dyDescent="0.2">
      <c r="C6" s="23" t="s">
        <v>692</v>
      </c>
      <c r="D6" s="8">
        <f>'Eleitos e Resumo'!H19+'Eleitos e Resumo'!H20</f>
        <v>49320</v>
      </c>
      <c r="E6" s="97">
        <v>0.09</v>
      </c>
      <c r="F6" s="36">
        <f t="shared" si="0"/>
        <v>9.1248674840564592E-2</v>
      </c>
    </row>
    <row r="7" spans="3:10" x14ac:dyDescent="0.2">
      <c r="C7" s="23" t="s">
        <v>693</v>
      </c>
      <c r="D7" s="8">
        <f>'Eleitos e Resumo'!H9</f>
        <v>145249</v>
      </c>
      <c r="E7" s="97">
        <v>0.27</v>
      </c>
      <c r="F7" s="36">
        <f t="shared" si="0"/>
        <v>0.26873030762200256</v>
      </c>
    </row>
    <row r="8" spans="3:10" ht="17" thickBot="1" x14ac:dyDescent="0.25">
      <c r="C8" s="32" t="s">
        <v>694</v>
      </c>
      <c r="D8" s="42">
        <f>SUM(D2:D7)</f>
        <v>540501</v>
      </c>
      <c r="E8" s="98">
        <f>SUM(E2:E7)</f>
        <v>1</v>
      </c>
      <c r="F8" s="36">
        <f t="shared" si="0"/>
        <v>1</v>
      </c>
    </row>
    <row r="10" spans="3:10" ht="17" thickBot="1" x14ac:dyDescent="0.25">
      <c r="C10" t="s">
        <v>695</v>
      </c>
    </row>
    <row r="11" spans="3:10" x14ac:dyDescent="0.2">
      <c r="C11" s="19" t="s">
        <v>713</v>
      </c>
      <c r="D11" s="20">
        <f>'Votos Nominais'!E22</f>
        <v>100014</v>
      </c>
      <c r="E11" s="39">
        <f>D11/D12-1</f>
        <v>0.11472230581469223</v>
      </c>
      <c r="F11" s="21" t="s">
        <v>696</v>
      </c>
      <c r="G11" s="99"/>
    </row>
    <row r="12" spans="3:10" x14ac:dyDescent="0.2">
      <c r="C12" s="23" t="s">
        <v>714</v>
      </c>
      <c r="D12" s="8">
        <f>D2+D3</f>
        <v>89721</v>
      </c>
      <c r="E12" s="7" t="s">
        <v>697</v>
      </c>
      <c r="F12" s="100" t="s">
        <v>698</v>
      </c>
      <c r="G12" s="101" t="s">
        <v>699</v>
      </c>
    </row>
    <row r="13" spans="3:10" x14ac:dyDescent="0.2">
      <c r="C13" s="23" t="s">
        <v>700</v>
      </c>
      <c r="D13" s="8">
        <f>D11-D12</f>
        <v>10293</v>
      </c>
      <c r="E13" s="102">
        <f>D13/D8</f>
        <v>1.9043443027857487E-2</v>
      </c>
      <c r="F13" s="103">
        <f>F3+E13</f>
        <v>8.0969322905970573E-2</v>
      </c>
      <c r="G13" s="41">
        <f>F13-F3</f>
        <v>1.9043443027857487E-2</v>
      </c>
    </row>
    <row r="14" spans="3:10" ht="17" thickBot="1" x14ac:dyDescent="0.25">
      <c r="C14" s="25" t="s">
        <v>716</v>
      </c>
      <c r="D14" s="104">
        <v>6</v>
      </c>
      <c r="E14" s="94" t="s">
        <v>701</v>
      </c>
      <c r="F14" s="94">
        <v>21</v>
      </c>
      <c r="G14" s="105">
        <f>D14/F14</f>
        <v>0.2857142857142857</v>
      </c>
      <c r="H14" s="106" t="s">
        <v>702</v>
      </c>
    </row>
    <row r="15" spans="3:10" ht="17" thickBot="1" x14ac:dyDescent="0.25"/>
    <row r="16" spans="3:10" x14ac:dyDescent="0.2">
      <c r="C16" s="107" t="str">
        <f>C1</f>
        <v>Distribuição dos Eleitores - 21 Vereadores São José dos Campos - Eleições 2020</v>
      </c>
      <c r="D16" s="108"/>
      <c r="E16" s="109"/>
      <c r="F16" s="110"/>
    </row>
    <row r="17" spans="3:8" x14ac:dyDescent="0.2">
      <c r="C17" s="23" t="s">
        <v>718</v>
      </c>
      <c r="D17" s="8">
        <f>D2</f>
        <v>56250</v>
      </c>
      <c r="E17" s="46">
        <f>D17/$D$8</f>
        <v>0.10407011272874611</v>
      </c>
      <c r="G17" s="6"/>
    </row>
    <row r="18" spans="3:8" ht="17" thickBot="1" x14ac:dyDescent="0.25">
      <c r="C18" s="23" t="s">
        <v>719</v>
      </c>
      <c r="D18" s="112">
        <f>D3</f>
        <v>33471</v>
      </c>
      <c r="E18" s="113">
        <f t="shared" ref="E18:E25" si="1">D18/$D$8</f>
        <v>6.1925879878113085E-2</v>
      </c>
      <c r="F18" s="114"/>
    </row>
    <row r="19" spans="3:8" s="2" customFormat="1" ht="17" thickBot="1" x14ac:dyDescent="0.25">
      <c r="C19" s="115" t="s">
        <v>703</v>
      </c>
      <c r="D19" s="116">
        <f>SUM(D17:D18)</f>
        <v>89721</v>
      </c>
      <c r="E19" s="117">
        <f t="shared" si="1"/>
        <v>0.16599599260685918</v>
      </c>
      <c r="F19" s="118"/>
      <c r="H19" s="3"/>
    </row>
    <row r="20" spans="3:8" x14ac:dyDescent="0.2">
      <c r="C20" s="73" t="s">
        <v>704</v>
      </c>
      <c r="D20" s="119">
        <f>D4</f>
        <v>230616</v>
      </c>
      <c r="E20" s="120">
        <f t="shared" si="1"/>
        <v>0.42667081096982246</v>
      </c>
    </row>
    <row r="21" spans="3:8" x14ac:dyDescent="0.2">
      <c r="C21" s="23" t="s">
        <v>705</v>
      </c>
      <c r="D21" s="8">
        <f>D5</f>
        <v>25595</v>
      </c>
      <c r="E21" s="46">
        <f t="shared" si="1"/>
        <v>4.7354213960751228E-2</v>
      </c>
    </row>
    <row r="22" spans="3:8" x14ac:dyDescent="0.2">
      <c r="C22" s="23" t="s">
        <v>706</v>
      </c>
      <c r="D22" s="8">
        <f>D6</f>
        <v>49320</v>
      </c>
      <c r="E22" s="46">
        <f t="shared" si="1"/>
        <v>9.1248674840564592E-2</v>
      </c>
    </row>
    <row r="23" spans="3:8" ht="17" thickBot="1" x14ac:dyDescent="0.25">
      <c r="C23" s="111" t="s">
        <v>707</v>
      </c>
      <c r="D23" s="112">
        <f>D7</f>
        <v>145249</v>
      </c>
      <c r="E23" s="113">
        <f t="shared" si="1"/>
        <v>0.26873030762200256</v>
      </c>
      <c r="F23" s="114"/>
    </row>
    <row r="24" spans="3:8" s="2" customFormat="1" ht="17" thickBot="1" x14ac:dyDescent="0.25">
      <c r="C24" s="115" t="s">
        <v>708</v>
      </c>
      <c r="D24" s="116">
        <f>SUM(D20:D23)</f>
        <v>450780</v>
      </c>
      <c r="E24" s="117">
        <f t="shared" si="1"/>
        <v>0.83400400739314084</v>
      </c>
      <c r="F24" s="118"/>
      <c r="H24" s="3"/>
    </row>
    <row r="25" spans="3:8" ht="17" thickBot="1" x14ac:dyDescent="0.25">
      <c r="C25" s="121" t="s">
        <v>694</v>
      </c>
      <c r="D25" s="122">
        <f>D8</f>
        <v>540501</v>
      </c>
      <c r="E25" s="123">
        <f t="shared" si="1"/>
        <v>1</v>
      </c>
    </row>
    <row r="26" spans="3:8" ht="17" thickBot="1" x14ac:dyDescent="0.25">
      <c r="C26" s="124"/>
      <c r="D26" s="125"/>
      <c r="E26" s="124"/>
    </row>
    <row r="27" spans="3:8" x14ac:dyDescent="0.2">
      <c r="C27" s="19" t="s">
        <v>709</v>
      </c>
      <c r="D27" s="29">
        <v>592</v>
      </c>
      <c r="E27" s="124"/>
    </row>
    <row r="28" spans="3:8" ht="17" thickBot="1" x14ac:dyDescent="0.25">
      <c r="C28" s="25" t="s">
        <v>613</v>
      </c>
      <c r="D28" s="31">
        <f>'Eleitos e Resumo'!H25</f>
        <v>16472.952380952382</v>
      </c>
      <c r="E28" s="124"/>
    </row>
  </sheetData>
  <mergeCells count="1">
    <mergeCell ref="C1:F1"/>
  </mergeCells>
  <hyperlinks>
    <hyperlink ref="J1" r:id="rId1" xr:uid="{ADB38258-8878-7E43-9BA7-CC632ABC37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AB0E-43E7-A14A-AA88-CF957DB1D4A0}">
  <dimension ref="A1:N52"/>
  <sheetViews>
    <sheetView workbookViewId="0">
      <selection activeCell="E36" sqref="E36"/>
    </sheetView>
  </sheetViews>
  <sheetFormatPr baseColWidth="10" defaultRowHeight="16" x14ac:dyDescent="0.2"/>
  <cols>
    <col min="1" max="1" width="32" bestFit="1" customWidth="1"/>
    <col min="4" max="4" width="11.6640625" bestFit="1" customWidth="1"/>
    <col min="5" max="5" width="10.83203125" style="1"/>
    <col min="7" max="7" width="44.83203125" customWidth="1"/>
    <col min="8" max="8" width="19.33203125" style="1" customWidth="1"/>
    <col min="9" max="9" width="11.5" bestFit="1" customWidth="1"/>
    <col min="10" max="10" width="12.5" bestFit="1" customWidth="1"/>
    <col min="11" max="11" width="24.6640625" customWidth="1"/>
  </cols>
  <sheetData>
    <row r="1" spans="1:14" x14ac:dyDescent="0.2">
      <c r="A1" s="2" t="s">
        <v>612</v>
      </c>
      <c r="G1" t="s">
        <v>582</v>
      </c>
    </row>
    <row r="3" spans="1:14" ht="17" thickBot="1" x14ac:dyDescent="0.25">
      <c r="A3" s="4"/>
      <c r="B3" s="4"/>
    </row>
    <row r="4" spans="1:14" x14ac:dyDescent="0.2">
      <c r="A4" s="59" t="s">
        <v>607</v>
      </c>
      <c r="B4" s="60" t="s">
        <v>608</v>
      </c>
      <c r="C4" s="61" t="s">
        <v>609</v>
      </c>
      <c r="D4" s="61" t="s">
        <v>610</v>
      </c>
      <c r="E4" s="62" t="s">
        <v>611</v>
      </c>
      <c r="G4" t="s">
        <v>583</v>
      </c>
      <c r="H4" s="11">
        <v>395252</v>
      </c>
      <c r="J4" s="7" t="s">
        <v>589</v>
      </c>
      <c r="K4" s="12" t="s">
        <v>590</v>
      </c>
      <c r="L4" s="7" t="s">
        <v>595</v>
      </c>
    </row>
    <row r="5" spans="1:14" x14ac:dyDescent="0.2">
      <c r="A5" s="56" t="s">
        <v>222</v>
      </c>
      <c r="B5" s="54">
        <v>8459</v>
      </c>
      <c r="C5" s="52">
        <f t="shared" ref="C5:C25" si="0">B5/$H$25</f>
        <v>0.5135084351837933</v>
      </c>
      <c r="D5" s="53">
        <v>1</v>
      </c>
      <c r="E5" s="30"/>
      <c r="G5" s="7" t="s">
        <v>584</v>
      </c>
      <c r="H5" s="13">
        <v>347960</v>
      </c>
      <c r="I5" s="12"/>
      <c r="J5" s="13">
        <v>320337</v>
      </c>
      <c r="K5" s="14">
        <v>25595</v>
      </c>
      <c r="L5" s="16">
        <f>SUM(J5:K5)</f>
        <v>345932</v>
      </c>
      <c r="N5" s="6">
        <f>H8-L5</f>
        <v>221</v>
      </c>
    </row>
    <row r="6" spans="1:14" x14ac:dyDescent="0.2">
      <c r="A6" s="56" t="s">
        <v>470</v>
      </c>
      <c r="B6" s="54">
        <v>7711</v>
      </c>
      <c r="C6" s="52">
        <f t="shared" si="0"/>
        <v>0.4681006671831458</v>
      </c>
      <c r="D6" s="53">
        <v>2</v>
      </c>
      <c r="E6" s="30"/>
      <c r="G6" s="7" t="s">
        <v>585</v>
      </c>
      <c r="H6" s="13">
        <v>22195</v>
      </c>
      <c r="I6" s="7"/>
      <c r="L6" s="13">
        <v>1382</v>
      </c>
      <c r="M6" s="7" t="s">
        <v>596</v>
      </c>
      <c r="N6" s="7"/>
    </row>
    <row r="7" spans="1:14" x14ac:dyDescent="0.2">
      <c r="A7" s="56" t="s">
        <v>479</v>
      </c>
      <c r="B7" s="54">
        <v>7395</v>
      </c>
      <c r="C7" s="52">
        <f t="shared" si="0"/>
        <v>0.44891770637003803</v>
      </c>
      <c r="D7" s="53">
        <v>3</v>
      </c>
      <c r="E7" s="30"/>
      <c r="G7" s="7" t="s">
        <v>586</v>
      </c>
      <c r="H7" s="13">
        <v>25097</v>
      </c>
      <c r="I7" s="9">
        <f>SUM(H5:H7)</f>
        <v>395252</v>
      </c>
      <c r="L7" s="13">
        <v>646</v>
      </c>
      <c r="M7" s="7" t="s">
        <v>597</v>
      </c>
      <c r="N7" s="18">
        <f>L7+L6</f>
        <v>2028</v>
      </c>
    </row>
    <row r="8" spans="1:14" x14ac:dyDescent="0.2">
      <c r="A8" s="56" t="s">
        <v>634</v>
      </c>
      <c r="B8" s="54">
        <v>5240</v>
      </c>
      <c r="C8" s="52">
        <f t="shared" si="0"/>
        <v>0.31809719829330618</v>
      </c>
      <c r="D8" s="53">
        <v>4</v>
      </c>
      <c r="E8" s="30"/>
      <c r="G8" t="s">
        <v>587</v>
      </c>
      <c r="H8" s="1">
        <v>346153</v>
      </c>
      <c r="L8" s="17">
        <f>SUM(L5:L7)</f>
        <v>347960</v>
      </c>
    </row>
    <row r="9" spans="1:14" ht="17" thickBot="1" x14ac:dyDescent="0.25">
      <c r="A9" s="56" t="s">
        <v>453</v>
      </c>
      <c r="B9" s="54">
        <v>5159</v>
      </c>
      <c r="C9" s="52">
        <f t="shared" si="0"/>
        <v>0.3131800469456425</v>
      </c>
      <c r="D9" s="53">
        <v>5</v>
      </c>
      <c r="E9" s="30"/>
      <c r="G9" t="s">
        <v>588</v>
      </c>
      <c r="H9" s="11">
        <v>145249</v>
      </c>
    </row>
    <row r="10" spans="1:14" x14ac:dyDescent="0.2">
      <c r="A10" s="56" t="s">
        <v>381</v>
      </c>
      <c r="B10" s="54">
        <v>4849</v>
      </c>
      <c r="C10" s="52">
        <f t="shared" si="0"/>
        <v>0.294361319565695</v>
      </c>
      <c r="D10" s="53">
        <v>6</v>
      </c>
      <c r="E10" s="30"/>
      <c r="G10" s="19"/>
      <c r="H10" s="20" t="s">
        <v>599</v>
      </c>
      <c r="I10" s="21" t="s">
        <v>600</v>
      </c>
      <c r="J10" s="22" t="s">
        <v>601</v>
      </c>
    </row>
    <row r="11" spans="1:14" x14ac:dyDescent="0.2">
      <c r="A11" s="56" t="s">
        <v>502</v>
      </c>
      <c r="B11" s="54">
        <v>4470</v>
      </c>
      <c r="C11" s="52">
        <f t="shared" si="0"/>
        <v>0.27135390770440432</v>
      </c>
      <c r="D11" s="53">
        <v>7</v>
      </c>
      <c r="E11" s="30"/>
      <c r="G11" s="23" t="s">
        <v>589</v>
      </c>
      <c r="H11" s="8">
        <f>'Votos Nominais'!C595</f>
        <v>320558</v>
      </c>
      <c r="I11" s="9">
        <f>J5</f>
        <v>320337</v>
      </c>
      <c r="J11" s="24">
        <f>H11-I11</f>
        <v>221</v>
      </c>
    </row>
    <row r="12" spans="1:14" x14ac:dyDescent="0.2">
      <c r="A12" s="56" t="s">
        <v>524</v>
      </c>
      <c r="B12" s="54">
        <v>4412</v>
      </c>
      <c r="C12" s="52">
        <f t="shared" si="0"/>
        <v>0.26783298451718834</v>
      </c>
      <c r="D12" s="53">
        <v>8</v>
      </c>
      <c r="E12" s="30"/>
      <c r="G12" s="23" t="s">
        <v>590</v>
      </c>
      <c r="H12" s="8">
        <f>H5-H11</f>
        <v>27402</v>
      </c>
      <c r="I12" s="8">
        <f>K5</f>
        <v>25595</v>
      </c>
      <c r="J12" s="24">
        <f>H12-I12</f>
        <v>1807</v>
      </c>
    </row>
    <row r="13" spans="1:14" ht="17" thickBot="1" x14ac:dyDescent="0.25">
      <c r="A13" s="56" t="s">
        <v>17</v>
      </c>
      <c r="B13" s="54">
        <v>4370</v>
      </c>
      <c r="C13" s="52">
        <f t="shared" si="0"/>
        <v>0.2652833504850664</v>
      </c>
      <c r="D13" s="53">
        <v>9</v>
      </c>
      <c r="E13" s="30"/>
      <c r="G13" s="25"/>
      <c r="H13" s="26">
        <f>SUM(H11:H12)</f>
        <v>347960</v>
      </c>
      <c r="I13" s="27">
        <f>SUM(I11:I12)</f>
        <v>345932</v>
      </c>
      <c r="J13" s="28">
        <f>SUM(J11:J12)</f>
        <v>2028</v>
      </c>
    </row>
    <row r="14" spans="1:14" ht="17" thickBot="1" x14ac:dyDescent="0.25">
      <c r="A14" s="56" t="s">
        <v>34</v>
      </c>
      <c r="B14" s="54">
        <v>4185</v>
      </c>
      <c r="C14" s="52">
        <f t="shared" si="0"/>
        <v>0.25405281962929127</v>
      </c>
      <c r="D14" s="53">
        <v>10</v>
      </c>
      <c r="E14" s="57">
        <f>SUM(B5:B14)</f>
        <v>56250</v>
      </c>
      <c r="F14" s="2"/>
      <c r="H14" s="34"/>
      <c r="I14" s="6"/>
      <c r="J14" s="35"/>
      <c r="M14" t="s">
        <v>717</v>
      </c>
    </row>
    <row r="15" spans="1:14" x14ac:dyDescent="0.2">
      <c r="A15" s="58" t="s">
        <v>215</v>
      </c>
      <c r="B15" s="55">
        <v>4119</v>
      </c>
      <c r="C15" s="50">
        <f t="shared" si="0"/>
        <v>0.25004625186452828</v>
      </c>
      <c r="D15" s="51">
        <v>11</v>
      </c>
      <c r="E15" s="30"/>
      <c r="G15" s="19" t="s">
        <v>622</v>
      </c>
      <c r="H15" s="38">
        <f>E14</f>
        <v>56250</v>
      </c>
      <c r="I15" s="39">
        <f t="shared" ref="I15:I22" si="1">H15/$H$22</f>
        <v>0.10407011272874611</v>
      </c>
      <c r="J15" s="67"/>
      <c r="M15" s="77">
        <f>H15/I11</f>
        <v>0.17559632512010789</v>
      </c>
    </row>
    <row r="16" spans="1:14" x14ac:dyDescent="0.2">
      <c r="A16" s="58" t="s">
        <v>205</v>
      </c>
      <c r="B16" s="55">
        <v>3931</v>
      </c>
      <c r="C16" s="50">
        <f t="shared" si="0"/>
        <v>0.23863360429217301</v>
      </c>
      <c r="D16" s="51">
        <v>12</v>
      </c>
      <c r="E16" s="30"/>
      <c r="G16" s="73" t="s">
        <v>623</v>
      </c>
      <c r="H16" s="74">
        <f>E25</f>
        <v>33471</v>
      </c>
      <c r="I16" s="36">
        <f t="shared" si="1"/>
        <v>6.1925879878113085E-2</v>
      </c>
      <c r="J16" s="75">
        <f>I16+I15</f>
        <v>0.16599599260685921</v>
      </c>
      <c r="K16" t="s">
        <v>620</v>
      </c>
      <c r="M16" s="77">
        <f>H16/I11</f>
        <v>0.10448683729946899</v>
      </c>
    </row>
    <row r="17" spans="1:13" x14ac:dyDescent="0.2">
      <c r="A17" s="58" t="s">
        <v>388</v>
      </c>
      <c r="B17" s="55">
        <v>3841</v>
      </c>
      <c r="C17" s="50">
        <f t="shared" si="0"/>
        <v>0.23317010279476891</v>
      </c>
      <c r="D17" s="51">
        <v>13</v>
      </c>
      <c r="E17" s="30"/>
      <c r="G17" s="23" t="s">
        <v>598</v>
      </c>
      <c r="H17" s="8">
        <f>I11-H15-H16</f>
        <v>230616</v>
      </c>
      <c r="I17" s="36">
        <f t="shared" si="1"/>
        <v>0.42667081096982246</v>
      </c>
      <c r="J17" s="40"/>
      <c r="M17" s="77">
        <f>H17/I11</f>
        <v>0.71991683758042313</v>
      </c>
    </row>
    <row r="18" spans="1:13" x14ac:dyDescent="0.2">
      <c r="A18" s="58" t="s">
        <v>204</v>
      </c>
      <c r="B18" s="55">
        <v>3711</v>
      </c>
      <c r="C18" s="50">
        <f t="shared" si="0"/>
        <v>0.22527837840962964</v>
      </c>
      <c r="D18" s="51">
        <v>14</v>
      </c>
      <c r="E18" s="30"/>
      <c r="G18" s="23" t="s">
        <v>590</v>
      </c>
      <c r="H18" s="8">
        <f>K5</f>
        <v>25595</v>
      </c>
      <c r="I18" s="36">
        <f t="shared" si="1"/>
        <v>4.7354213960751228E-2</v>
      </c>
      <c r="J18" s="40"/>
      <c r="M18" s="127">
        <f>SUM(M15:M17)</f>
        <v>1</v>
      </c>
    </row>
    <row r="19" spans="1:13" x14ac:dyDescent="0.2">
      <c r="A19" s="58" t="s">
        <v>635</v>
      </c>
      <c r="B19" s="55">
        <v>3534</v>
      </c>
      <c r="C19" s="50">
        <f t="shared" si="0"/>
        <v>0.21453349213140155</v>
      </c>
      <c r="D19" s="51">
        <v>15</v>
      </c>
      <c r="E19" s="30"/>
      <c r="G19" s="23" t="s">
        <v>586</v>
      </c>
      <c r="H19" s="13">
        <f>H7</f>
        <v>25097</v>
      </c>
      <c r="I19" s="36">
        <f t="shared" si="1"/>
        <v>4.643284656272606E-2</v>
      </c>
      <c r="J19" s="40"/>
    </row>
    <row r="20" spans="1:13" x14ac:dyDescent="0.2">
      <c r="A20" s="58" t="s">
        <v>260</v>
      </c>
      <c r="B20" s="55">
        <v>2885</v>
      </c>
      <c r="C20" s="50">
        <f t="shared" si="0"/>
        <v>0.17513557577789854</v>
      </c>
      <c r="D20" s="51">
        <v>16</v>
      </c>
      <c r="E20" s="30"/>
      <c r="G20" s="23" t="s">
        <v>604</v>
      </c>
      <c r="H20" s="37">
        <f>H6+N7</f>
        <v>24223</v>
      </c>
      <c r="I20" s="36">
        <f t="shared" si="1"/>
        <v>4.4815828277838525E-2</v>
      </c>
      <c r="J20" s="40"/>
    </row>
    <row r="21" spans="1:13" x14ac:dyDescent="0.2">
      <c r="A21" s="58" t="s">
        <v>137</v>
      </c>
      <c r="B21" s="55">
        <v>2689</v>
      </c>
      <c r="C21" s="50">
        <f t="shared" si="0"/>
        <v>0.16323728362799625</v>
      </c>
      <c r="D21" s="51">
        <v>17</v>
      </c>
      <c r="E21" s="30"/>
      <c r="G21" s="23" t="s">
        <v>588</v>
      </c>
      <c r="H21" s="13">
        <f>H9</f>
        <v>145249</v>
      </c>
      <c r="I21" s="36">
        <f t="shared" si="1"/>
        <v>0.26873030762200256</v>
      </c>
      <c r="J21" s="41">
        <f>SUM(I17:I21)</f>
        <v>0.83400400739314073</v>
      </c>
      <c r="K21" t="s">
        <v>621</v>
      </c>
    </row>
    <row r="22" spans="1:13" ht="17" thickBot="1" x14ac:dyDescent="0.25">
      <c r="A22" s="58" t="s">
        <v>102</v>
      </c>
      <c r="B22" s="55">
        <v>2517</v>
      </c>
      <c r="C22" s="50">
        <f t="shared" si="0"/>
        <v>0.15279592521073504</v>
      </c>
      <c r="D22" s="51">
        <v>18</v>
      </c>
      <c r="E22" s="30"/>
      <c r="G22" s="32" t="s">
        <v>591</v>
      </c>
      <c r="H22" s="42">
        <f>SUM(H15:H21)</f>
        <v>540501</v>
      </c>
      <c r="I22" s="43">
        <f t="shared" si="1"/>
        <v>1</v>
      </c>
      <c r="J22" s="44"/>
    </row>
    <row r="23" spans="1:13" ht="17" thickBot="1" x14ac:dyDescent="0.25">
      <c r="A23" s="58" t="s">
        <v>178</v>
      </c>
      <c r="B23" s="55">
        <v>2183</v>
      </c>
      <c r="C23" s="50">
        <f t="shared" si="0"/>
        <v>0.13252026409814646</v>
      </c>
      <c r="D23" s="51">
        <v>19</v>
      </c>
      <c r="E23" s="30"/>
    </row>
    <row r="24" spans="1:13" x14ac:dyDescent="0.2">
      <c r="A24" s="58" t="s">
        <v>95</v>
      </c>
      <c r="B24" s="55">
        <v>2153</v>
      </c>
      <c r="C24" s="50">
        <f t="shared" si="0"/>
        <v>0.13069909693234508</v>
      </c>
      <c r="D24" s="51">
        <v>20</v>
      </c>
      <c r="E24" s="30"/>
      <c r="G24" s="19" t="s">
        <v>592</v>
      </c>
      <c r="H24" s="29">
        <v>21</v>
      </c>
    </row>
    <row r="25" spans="1:13" ht="17" thickBot="1" x14ac:dyDescent="0.25">
      <c r="A25" s="58" t="s">
        <v>633</v>
      </c>
      <c r="B25" s="55">
        <v>1908</v>
      </c>
      <c r="C25" s="50">
        <f t="shared" si="0"/>
        <v>0.11582623174496721</v>
      </c>
      <c r="D25" s="51">
        <v>21</v>
      </c>
      <c r="E25" s="57">
        <f>SUM(B15:B25)</f>
        <v>33471</v>
      </c>
      <c r="F25" s="2"/>
      <c r="G25" s="25" t="s">
        <v>613</v>
      </c>
      <c r="H25" s="31">
        <f>L5/H24</f>
        <v>16472.952380952382</v>
      </c>
    </row>
    <row r="26" spans="1:13" ht="17" thickBot="1" x14ac:dyDescent="0.25">
      <c r="A26" s="63" t="s">
        <v>0</v>
      </c>
      <c r="B26" s="64">
        <v>89721</v>
      </c>
      <c r="C26" s="65"/>
      <c r="D26" s="65"/>
      <c r="E26" s="66">
        <f>SUM(E14:E25)</f>
        <v>89721</v>
      </c>
      <c r="K26" t="s">
        <v>606</v>
      </c>
    </row>
    <row r="27" spans="1:13" x14ac:dyDescent="0.2">
      <c r="G27" s="19" t="s">
        <v>602</v>
      </c>
      <c r="H27" s="20">
        <f>H4</f>
        <v>395252</v>
      </c>
      <c r="I27" s="45">
        <f t="shared" ref="I27:I29" si="2">H27/$H$22</f>
        <v>0.73126969237799744</v>
      </c>
      <c r="K27" s="19" t="s">
        <v>593</v>
      </c>
      <c r="L27" s="20">
        <f>E14</f>
        <v>56250</v>
      </c>
      <c r="M27" s="45">
        <f>L27/H22</f>
        <v>0.10407011272874611</v>
      </c>
    </row>
    <row r="28" spans="1:13" x14ac:dyDescent="0.2">
      <c r="G28" s="23" t="s">
        <v>588</v>
      </c>
      <c r="H28" s="8">
        <f>H21</f>
        <v>145249</v>
      </c>
      <c r="I28" s="46">
        <f t="shared" si="2"/>
        <v>0.26873030762200256</v>
      </c>
      <c r="K28" s="23" t="s">
        <v>594</v>
      </c>
      <c r="L28" s="8">
        <f>E25</f>
        <v>33471</v>
      </c>
      <c r="M28" s="46">
        <f>L28/H22</f>
        <v>6.1925879878113085E-2</v>
      </c>
    </row>
    <row r="29" spans="1:13" ht="17" thickBot="1" x14ac:dyDescent="0.25">
      <c r="G29" s="32" t="s">
        <v>603</v>
      </c>
      <c r="H29" s="42">
        <f>SUM(H27:H28)</f>
        <v>540501</v>
      </c>
      <c r="I29" s="49">
        <f t="shared" si="2"/>
        <v>1</v>
      </c>
      <c r="K29" s="32" t="str">
        <f>G15</f>
        <v>elegeram, nominalmente, 10 vereadores</v>
      </c>
      <c r="L29" s="47">
        <f>SUM(L27:L28)</f>
        <v>89721</v>
      </c>
      <c r="M29" s="48">
        <f>SUM(M27:M28)</f>
        <v>0.16599599260685921</v>
      </c>
    </row>
    <row r="30" spans="1:13" ht="17" thickBot="1" x14ac:dyDescent="0.25">
      <c r="B30">
        <v>1000</v>
      </c>
    </row>
    <row r="31" spans="1:13" x14ac:dyDescent="0.2">
      <c r="B31" s="6">
        <f>B14-B30</f>
        <v>3185</v>
      </c>
      <c r="G31" s="19" t="str">
        <f>G15</f>
        <v>elegeram, nominalmente, 10 vereadores</v>
      </c>
      <c r="H31" s="29">
        <f>H15+H16</f>
        <v>89721</v>
      </c>
    </row>
    <row r="32" spans="1:13" x14ac:dyDescent="0.2">
      <c r="B32">
        <v>10</v>
      </c>
      <c r="G32" s="23" t="str">
        <f>G17</f>
        <v>não elegeram, nominalmente</v>
      </c>
      <c r="H32" s="30">
        <f>H17</f>
        <v>230616</v>
      </c>
    </row>
    <row r="33" spans="2:9" ht="17" thickBot="1" x14ac:dyDescent="0.25">
      <c r="B33" s="6">
        <f>B31/B32</f>
        <v>318.5</v>
      </c>
      <c r="G33" s="32" t="s">
        <v>605</v>
      </c>
      <c r="H33" s="33">
        <f>SUM(H31:H32)</f>
        <v>320337</v>
      </c>
    </row>
    <row r="34" spans="2:9" x14ac:dyDescent="0.2">
      <c r="B34">
        <v>11</v>
      </c>
    </row>
    <row r="35" spans="2:9" x14ac:dyDescent="0.2">
      <c r="B35" s="6">
        <f>B33*B34</f>
        <v>3503.5</v>
      </c>
      <c r="C35" s="128">
        <f>B35/H22</f>
        <v>6.4819491545806572E-3</v>
      </c>
    </row>
    <row r="36" spans="2:9" x14ac:dyDescent="0.2">
      <c r="B36" s="6">
        <f>B30+B32*B33*B34</f>
        <v>36035</v>
      </c>
      <c r="E36" s="77">
        <f>B36/E25</f>
        <v>1.0766036270204058</v>
      </c>
    </row>
    <row r="38" spans="2:9" ht="17" thickBot="1" x14ac:dyDescent="0.25">
      <c r="G38" t="s">
        <v>681</v>
      </c>
      <c r="H38" s="126" t="s">
        <v>682</v>
      </c>
    </row>
    <row r="39" spans="2:9" x14ac:dyDescent="0.2">
      <c r="G39" s="19" t="s">
        <v>672</v>
      </c>
      <c r="H39" s="93">
        <v>395252</v>
      </c>
      <c r="I39" s="29">
        <f>H39</f>
        <v>395252</v>
      </c>
    </row>
    <row r="40" spans="2:9" x14ac:dyDescent="0.2">
      <c r="G40" s="23" t="s">
        <v>673</v>
      </c>
      <c r="H40" s="7" t="s">
        <v>674</v>
      </c>
      <c r="I40" s="30">
        <v>346153</v>
      </c>
    </row>
    <row r="41" spans="2:9" x14ac:dyDescent="0.2">
      <c r="G41" s="23" t="s">
        <v>675</v>
      </c>
      <c r="H41" s="7" t="s">
        <v>676</v>
      </c>
      <c r="I41" s="30">
        <v>25097</v>
      </c>
    </row>
    <row r="42" spans="2:9" x14ac:dyDescent="0.2">
      <c r="G42" s="23" t="s">
        <v>677</v>
      </c>
      <c r="H42" s="7" t="s">
        <v>678</v>
      </c>
      <c r="I42" s="30">
        <v>22195</v>
      </c>
    </row>
    <row r="43" spans="2:9" ht="17" thickBot="1" x14ac:dyDescent="0.25">
      <c r="G43" s="25" t="s">
        <v>679</v>
      </c>
      <c r="H43" s="94" t="s">
        <v>680</v>
      </c>
      <c r="I43" s="31">
        <v>145249</v>
      </c>
    </row>
    <row r="44" spans="2:9" ht="17" thickBot="1" x14ac:dyDescent="0.25">
      <c r="I44" s="1"/>
    </row>
    <row r="45" spans="2:9" x14ac:dyDescent="0.2">
      <c r="G45" s="19" t="s">
        <v>683</v>
      </c>
      <c r="H45" s="20"/>
      <c r="I45" s="29">
        <f>H33</f>
        <v>320337</v>
      </c>
    </row>
    <row r="46" spans="2:9" x14ac:dyDescent="0.2">
      <c r="G46" s="23" t="str">
        <f>G41</f>
        <v>BRANCOS</v>
      </c>
      <c r="H46" s="8"/>
      <c r="I46" s="30">
        <f t="shared" ref="I46" si="3">I41</f>
        <v>25097</v>
      </c>
    </row>
    <row r="47" spans="2:9" x14ac:dyDescent="0.2">
      <c r="G47" s="23" t="str">
        <f>G42</f>
        <v>NULOS</v>
      </c>
      <c r="H47" s="8"/>
      <c r="I47" s="30">
        <f t="shared" ref="I47" si="4">I42</f>
        <v>22195</v>
      </c>
    </row>
    <row r="48" spans="2:9" x14ac:dyDescent="0.2">
      <c r="G48" s="23" t="s">
        <v>685</v>
      </c>
      <c r="H48" s="8"/>
      <c r="I48" s="30">
        <f>N7</f>
        <v>2028</v>
      </c>
    </row>
    <row r="49" spans="7:9" x14ac:dyDescent="0.2">
      <c r="G49" s="23" t="s">
        <v>686</v>
      </c>
      <c r="H49" s="8"/>
      <c r="I49" s="24">
        <f>SUM(I45:I48)</f>
        <v>369657</v>
      </c>
    </row>
    <row r="50" spans="7:9" x14ac:dyDescent="0.2">
      <c r="G50" s="23" t="s">
        <v>684</v>
      </c>
      <c r="H50" s="8"/>
      <c r="I50" s="24">
        <f>I39-I49</f>
        <v>25595</v>
      </c>
    </row>
    <row r="51" spans="7:9" x14ac:dyDescent="0.2">
      <c r="G51" s="23" t="str">
        <f>G43</f>
        <v>ABSTENÇÕES</v>
      </c>
      <c r="H51" s="8"/>
      <c r="I51" s="30">
        <f>I43</f>
        <v>145249</v>
      </c>
    </row>
    <row r="52" spans="7:9" ht="17" thickBot="1" x14ac:dyDescent="0.25">
      <c r="G52" s="25"/>
      <c r="H52" s="26"/>
      <c r="I52" s="31">
        <f>I49+I50+I51</f>
        <v>540501</v>
      </c>
    </row>
  </sheetData>
  <sortState xmlns:xlrd2="http://schemas.microsoft.com/office/spreadsheetml/2017/richdata2" ref="A5:B25">
    <sortCondition descending="1" ref="B5:B25"/>
  </sortState>
  <hyperlinks>
    <hyperlink ref="H38" r:id="rId1" xr:uid="{D398AEA0-5889-1D4E-908E-E3EF369C3B9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0A0D-8383-8846-BB7C-3CA706E0F67A}">
  <dimension ref="A3:F30"/>
  <sheetViews>
    <sheetView workbookViewId="0">
      <selection activeCell="C31" sqref="C31"/>
    </sheetView>
  </sheetViews>
  <sheetFormatPr baseColWidth="10" defaultRowHeight="16" x14ac:dyDescent="0.2"/>
  <cols>
    <col min="1" max="1" width="14.33203125" bestFit="1" customWidth="1"/>
    <col min="2" max="2" width="33.5" bestFit="1" customWidth="1"/>
    <col min="5" max="5" width="12.1640625" bestFit="1" customWidth="1"/>
  </cols>
  <sheetData>
    <row r="3" spans="1:6" x14ac:dyDescent="0.2">
      <c r="A3" s="68" t="s">
        <v>581</v>
      </c>
      <c r="B3" t="s">
        <v>616</v>
      </c>
      <c r="D3" s="15" t="s">
        <v>618</v>
      </c>
      <c r="E3" t="s">
        <v>617</v>
      </c>
      <c r="F3" t="s">
        <v>619</v>
      </c>
    </row>
    <row r="4" spans="1:6" x14ac:dyDescent="0.2">
      <c r="A4" s="5" t="s">
        <v>165</v>
      </c>
      <c r="B4" s="69">
        <v>59128</v>
      </c>
      <c r="D4" s="10">
        <f>B4/$B$28</f>
        <v>0.18445335945445129</v>
      </c>
      <c r="E4">
        <v>1</v>
      </c>
      <c r="F4" s="70">
        <f>B4/'Eleitos e Resumo'!$H$25</f>
        <v>3.5893990726501159</v>
      </c>
    </row>
    <row r="5" spans="1:6" x14ac:dyDescent="0.2">
      <c r="A5" s="5" t="s">
        <v>88</v>
      </c>
      <c r="B5" s="69">
        <v>28719</v>
      </c>
      <c r="D5" s="10">
        <f t="shared" ref="D5:D28" si="0">B5/$B$28</f>
        <v>8.9590651301792501E-2</v>
      </c>
      <c r="E5">
        <v>2</v>
      </c>
      <c r="F5" s="70">
        <f>B5/'Eleitos e Resumo'!$H$25</f>
        <v>1.7434033278216527</v>
      </c>
    </row>
    <row r="6" spans="1:6" x14ac:dyDescent="0.2">
      <c r="A6" s="5" t="s">
        <v>374</v>
      </c>
      <c r="B6" s="69">
        <v>25623</v>
      </c>
      <c r="D6" s="10">
        <f t="shared" si="0"/>
        <v>7.9932492715826781E-2</v>
      </c>
      <c r="E6">
        <v>3</v>
      </c>
      <c r="F6" s="70">
        <f>B6/'Eleitos e Resumo'!$H$25</f>
        <v>1.5554588763109511</v>
      </c>
    </row>
    <row r="7" spans="1:6" x14ac:dyDescent="0.2">
      <c r="A7" s="5" t="s">
        <v>226</v>
      </c>
      <c r="B7" s="69">
        <v>24658</v>
      </c>
      <c r="D7" s="10">
        <f t="shared" si="0"/>
        <v>7.6922117058379452E-2</v>
      </c>
      <c r="E7">
        <v>4</v>
      </c>
      <c r="F7" s="70">
        <f>B7/'Eleitos e Resumo'!$H$25</f>
        <v>1.4968779991443404</v>
      </c>
    </row>
    <row r="8" spans="1:6" x14ac:dyDescent="0.2">
      <c r="A8" s="5" t="s">
        <v>461</v>
      </c>
      <c r="B8" s="69">
        <v>23882</v>
      </c>
      <c r="D8" s="10">
        <f t="shared" si="0"/>
        <v>7.4501338291354455E-2</v>
      </c>
      <c r="E8">
        <v>5</v>
      </c>
      <c r="F8" s="70">
        <f>B8/'Eleitos e Resumo'!$H$25</f>
        <v>1.4497704751222784</v>
      </c>
    </row>
    <row r="9" spans="1:6" x14ac:dyDescent="0.2">
      <c r="A9" s="5" t="s">
        <v>119</v>
      </c>
      <c r="B9" s="69">
        <v>21098</v>
      </c>
      <c r="D9" s="10">
        <f t="shared" si="0"/>
        <v>6.5816482508625582E-2</v>
      </c>
      <c r="E9">
        <v>6</v>
      </c>
      <c r="F9" s="70">
        <f>B9/'Eleitos e Resumo'!$H$25</f>
        <v>1.280766162135911</v>
      </c>
    </row>
    <row r="10" spans="1:6" x14ac:dyDescent="0.2">
      <c r="A10" s="5" t="s">
        <v>519</v>
      </c>
      <c r="B10" s="69">
        <v>19134</v>
      </c>
      <c r="D10" s="10">
        <f t="shared" si="0"/>
        <v>5.9689666144660251E-2</v>
      </c>
      <c r="E10">
        <v>7</v>
      </c>
      <c r="F10" s="70">
        <f>B10/'Eleitos e Resumo'!$H$25</f>
        <v>1.1615404183481146</v>
      </c>
    </row>
    <row r="11" spans="1:6" x14ac:dyDescent="0.2">
      <c r="A11" s="5" t="s">
        <v>487</v>
      </c>
      <c r="B11" s="69">
        <v>17575</v>
      </c>
      <c r="D11" s="10">
        <f t="shared" si="0"/>
        <v>5.4826271688742753E-2</v>
      </c>
      <c r="E11">
        <v>8</v>
      </c>
      <c r="F11" s="70">
        <f>B11/'Eleitos e Resumo'!$H$25</f>
        <v>1.0669004312986368</v>
      </c>
    </row>
    <row r="12" spans="1:6" x14ac:dyDescent="0.2">
      <c r="A12" s="5" t="s">
        <v>27</v>
      </c>
      <c r="B12" s="69">
        <v>14018</v>
      </c>
      <c r="D12" s="10">
        <f t="shared" si="0"/>
        <v>4.3729995819789244E-2</v>
      </c>
      <c r="E12">
        <v>9</v>
      </c>
      <c r="F12" s="70">
        <f>B12/'Eleitos e Resumo'!$H$25</f>
        <v>0.85097071100678745</v>
      </c>
    </row>
    <row r="13" spans="1:6" x14ac:dyDescent="0.2">
      <c r="A13" s="5" t="s">
        <v>452</v>
      </c>
      <c r="B13" s="69">
        <v>13570</v>
      </c>
      <c r="D13" s="10">
        <f t="shared" si="0"/>
        <v>4.2332432820269654E-2</v>
      </c>
      <c r="E13">
        <v>10</v>
      </c>
      <c r="F13" s="70">
        <f>B13/'Eleitos e Resumo'!$H$25</f>
        <v>0.82377461466415358</v>
      </c>
    </row>
    <row r="14" spans="1:6" x14ac:dyDescent="0.2">
      <c r="A14" s="5" t="s">
        <v>1</v>
      </c>
      <c r="B14" s="69">
        <v>12517</v>
      </c>
      <c r="D14" s="10">
        <f t="shared" si="0"/>
        <v>3.904753585934527E-2</v>
      </c>
      <c r="E14">
        <v>11</v>
      </c>
      <c r="F14" s="70">
        <f>B14/'Eleitos e Resumo'!$H$25</f>
        <v>0.75985164714452547</v>
      </c>
    </row>
    <row r="15" spans="1:6" x14ac:dyDescent="0.2">
      <c r="A15" s="5" t="s">
        <v>353</v>
      </c>
      <c r="B15" s="69">
        <v>9458</v>
      </c>
      <c r="D15" s="10">
        <f t="shared" si="0"/>
        <v>2.9504801003250581E-2</v>
      </c>
      <c r="E15">
        <v>12</v>
      </c>
      <c r="F15" s="70">
        <f>B15/'Eleitos e Resumo'!$H$25</f>
        <v>0.57415330180497903</v>
      </c>
    </row>
    <row r="16" spans="1:6" x14ac:dyDescent="0.2">
      <c r="A16" s="5" t="s">
        <v>293</v>
      </c>
      <c r="B16" s="69">
        <v>9234</v>
      </c>
      <c r="D16" s="10">
        <f t="shared" si="0"/>
        <v>2.8806019503490789E-2</v>
      </c>
      <c r="E16">
        <v>13</v>
      </c>
      <c r="F16" s="70">
        <f>B16/'Eleitos e Resumo'!$H$25</f>
        <v>0.5605552536336621</v>
      </c>
    </row>
    <row r="17" spans="1:6" x14ac:dyDescent="0.2">
      <c r="A17" s="5" t="s">
        <v>156</v>
      </c>
      <c r="B17" s="69">
        <v>8929</v>
      </c>
      <c r="D17" s="10">
        <f t="shared" si="0"/>
        <v>2.7854553622121424E-2</v>
      </c>
      <c r="E17">
        <v>14</v>
      </c>
      <c r="F17" s="70">
        <f>B17/'Eleitos e Resumo'!$H$25</f>
        <v>0.54204005411468148</v>
      </c>
    </row>
    <row r="18" spans="1:6" x14ac:dyDescent="0.2">
      <c r="A18" s="5" t="s">
        <v>551</v>
      </c>
      <c r="B18" s="69">
        <v>7065</v>
      </c>
      <c r="D18" s="10">
        <f t="shared" si="0"/>
        <v>2.2039693284834568E-2</v>
      </c>
      <c r="E18">
        <v>15</v>
      </c>
      <c r="F18" s="70">
        <f>B18/'Eleitos e Resumo'!$H$25</f>
        <v>0.42888486754622296</v>
      </c>
    </row>
    <row r="19" spans="1:6" x14ac:dyDescent="0.2">
      <c r="A19" s="5" t="s">
        <v>326</v>
      </c>
      <c r="B19" s="69">
        <v>7018</v>
      </c>
      <c r="D19" s="10">
        <f t="shared" si="0"/>
        <v>2.1893073952295686E-2</v>
      </c>
      <c r="E19">
        <v>16</v>
      </c>
      <c r="F19" s="70">
        <f>B19/'Eleitos e Resumo'!$H$25</f>
        <v>0.42603170565313414</v>
      </c>
    </row>
    <row r="20" spans="1:6" x14ac:dyDescent="0.2">
      <c r="A20" s="5" t="s">
        <v>426</v>
      </c>
      <c r="B20" s="69">
        <v>4284</v>
      </c>
      <c r="D20" s="10">
        <f t="shared" si="0"/>
        <v>1.3364196182906058E-2</v>
      </c>
      <c r="E20">
        <v>17</v>
      </c>
      <c r="F20" s="70">
        <f>B20/'Eleitos e Resumo'!$H$25</f>
        <v>0.26006267127643584</v>
      </c>
    </row>
    <row r="21" spans="1:6" x14ac:dyDescent="0.2">
      <c r="A21" s="5" t="s">
        <v>402</v>
      </c>
      <c r="B21" s="69">
        <v>3198</v>
      </c>
      <c r="D21" s="10">
        <f t="shared" si="0"/>
        <v>9.9763537331777705E-3</v>
      </c>
      <c r="E21">
        <v>18</v>
      </c>
      <c r="F21" s="70">
        <f>B21/'Eleitos e Resumo'!$H$25</f>
        <v>0.19413641987442617</v>
      </c>
    </row>
    <row r="22" spans="1:6" x14ac:dyDescent="0.2">
      <c r="A22" s="5" t="s">
        <v>257</v>
      </c>
      <c r="B22" s="69">
        <v>2955</v>
      </c>
      <c r="D22" s="10">
        <f t="shared" si="0"/>
        <v>9.2183005883490661E-3</v>
      </c>
      <c r="E22">
        <v>19</v>
      </c>
      <c r="F22" s="70">
        <f>B22/'Eleitos e Resumo'!$H$25</f>
        <v>0.17938496583143507</v>
      </c>
    </row>
    <row r="23" spans="1:6" x14ac:dyDescent="0.2">
      <c r="A23" s="5" t="s">
        <v>196</v>
      </c>
      <c r="B23" s="69">
        <v>2890</v>
      </c>
      <c r="D23" s="10">
        <f t="shared" si="0"/>
        <v>9.0155291710080545E-3</v>
      </c>
      <c r="E23">
        <v>20</v>
      </c>
      <c r="F23" s="70">
        <f>B23/'Eleitos e Resumo'!$H$25</f>
        <v>0.17543910363886545</v>
      </c>
    </row>
    <row r="24" spans="1:6" x14ac:dyDescent="0.2">
      <c r="A24" s="5" t="s">
        <v>58</v>
      </c>
      <c r="B24" s="69">
        <v>2824</v>
      </c>
      <c r="D24" s="10">
        <f t="shared" si="0"/>
        <v>8.8096381934002575E-3</v>
      </c>
      <c r="E24">
        <v>21</v>
      </c>
      <c r="F24" s="70">
        <f>B24/'Eleitos e Resumo'!$H$25</f>
        <v>0.17143253587410243</v>
      </c>
    </row>
    <row r="25" spans="1:6" x14ac:dyDescent="0.2">
      <c r="A25" s="5" t="s">
        <v>148</v>
      </c>
      <c r="B25" s="69">
        <v>1582</v>
      </c>
      <c r="D25" s="10">
        <f t="shared" si="0"/>
        <v>4.9351443420535442E-3</v>
      </c>
      <c r="E25">
        <v>22</v>
      </c>
      <c r="F25" s="70">
        <f>B25/'Eleitos e Resumo'!$H$25</f>
        <v>9.6036215209925641E-2</v>
      </c>
    </row>
    <row r="26" spans="1:6" x14ac:dyDescent="0.2">
      <c r="A26" s="5" t="s">
        <v>287</v>
      </c>
      <c r="B26" s="69">
        <v>1049</v>
      </c>
      <c r="D26" s="10">
        <f t="shared" si="0"/>
        <v>3.2724187198572489E-3</v>
      </c>
      <c r="E26">
        <v>23</v>
      </c>
      <c r="F26" s="70">
        <f>B26/'Eleitos e Resumo'!$H$25</f>
        <v>6.3680145230854621E-2</v>
      </c>
    </row>
    <row r="27" spans="1:6" x14ac:dyDescent="0.2">
      <c r="A27" s="5" t="s">
        <v>50</v>
      </c>
      <c r="B27" s="69">
        <v>150</v>
      </c>
      <c r="D27" s="10">
        <f t="shared" si="0"/>
        <v>4.679340400177191E-4</v>
      </c>
      <c r="E27">
        <v>24</v>
      </c>
      <c r="F27" s="70">
        <f>B27/'Eleitos e Resumo'!$H$25</f>
        <v>9.1058358290068558E-3</v>
      </c>
    </row>
    <row r="28" spans="1:6" x14ac:dyDescent="0.2">
      <c r="A28" s="5" t="s">
        <v>0</v>
      </c>
      <c r="B28" s="69">
        <v>320558</v>
      </c>
      <c r="D28" s="72">
        <f t="shared" si="0"/>
        <v>1</v>
      </c>
      <c r="F28" s="71">
        <f>SUM(F4:F27)</f>
        <v>19.459656811165203</v>
      </c>
    </row>
    <row r="30" spans="1:6" x14ac:dyDescent="0.2">
      <c r="B30">
        <v>221</v>
      </c>
      <c r="C30" t="s">
        <v>630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8B9A-05AA-F74D-BDBE-24598EBF985A}">
  <dimension ref="A1:M595"/>
  <sheetViews>
    <sheetView workbookViewId="0">
      <selection activeCell="G19" sqref="G19"/>
    </sheetView>
  </sheetViews>
  <sheetFormatPr baseColWidth="10" defaultRowHeight="16" x14ac:dyDescent="0.2"/>
  <cols>
    <col min="1" max="1" width="34.5" bestFit="1" customWidth="1"/>
    <col min="2" max="2" width="14.33203125" bestFit="1" customWidth="1"/>
    <col min="3" max="3" width="28.33203125" style="1" bestFit="1" customWidth="1"/>
    <col min="6" max="6" width="6.1640625" bestFit="1" customWidth="1"/>
    <col min="7" max="7" width="15.83203125" bestFit="1" customWidth="1"/>
    <col min="8" max="8" width="12.33203125" bestFit="1" customWidth="1"/>
    <col min="9" max="9" width="32" bestFit="1" customWidth="1"/>
  </cols>
  <sheetData>
    <row r="1" spans="1:11" ht="17" thickBot="1" x14ac:dyDescent="0.25">
      <c r="A1" t="s">
        <v>581</v>
      </c>
      <c r="B1" t="s">
        <v>580</v>
      </c>
      <c r="C1" s="1" t="s">
        <v>579</v>
      </c>
      <c r="D1" t="s">
        <v>624</v>
      </c>
      <c r="E1" t="s">
        <v>614</v>
      </c>
      <c r="G1" s="87" t="s">
        <v>631</v>
      </c>
      <c r="H1" t="s">
        <v>632</v>
      </c>
    </row>
    <row r="2" spans="1:11" x14ac:dyDescent="0.2">
      <c r="A2" t="s">
        <v>222</v>
      </c>
      <c r="B2" s="86" t="s">
        <v>165</v>
      </c>
      <c r="C2" s="1">
        <v>8459</v>
      </c>
      <c r="D2" t="s">
        <v>625</v>
      </c>
      <c r="E2" s="76" t="s">
        <v>615</v>
      </c>
      <c r="G2" s="88"/>
      <c r="I2" s="83" t="s">
        <v>222</v>
      </c>
      <c r="J2" s="21">
        <v>8459</v>
      </c>
      <c r="K2" s="78">
        <f>C2-J2</f>
        <v>0</v>
      </c>
    </row>
    <row r="3" spans="1:11" x14ac:dyDescent="0.2">
      <c r="A3" t="s">
        <v>470</v>
      </c>
      <c r="B3" s="86" t="s">
        <v>461</v>
      </c>
      <c r="C3" s="1">
        <v>7711</v>
      </c>
      <c r="D3" t="s">
        <v>625</v>
      </c>
      <c r="G3" s="88"/>
      <c r="I3" s="84" t="s">
        <v>470</v>
      </c>
      <c r="J3" s="7">
        <v>7711</v>
      </c>
      <c r="K3" s="24">
        <f t="shared" ref="K3:K26" si="0">C3-J3</f>
        <v>0</v>
      </c>
    </row>
    <row r="4" spans="1:11" x14ac:dyDescent="0.2">
      <c r="A4" t="s">
        <v>479</v>
      </c>
      <c r="B4" s="86" t="s">
        <v>461</v>
      </c>
      <c r="C4" s="1">
        <v>7395</v>
      </c>
      <c r="D4" t="s">
        <v>625</v>
      </c>
      <c r="G4" s="88"/>
      <c r="I4" s="84" t="s">
        <v>479</v>
      </c>
      <c r="J4" s="7">
        <v>7395</v>
      </c>
      <c r="K4" s="24">
        <f t="shared" si="0"/>
        <v>0</v>
      </c>
    </row>
    <row r="5" spans="1:11" x14ac:dyDescent="0.2">
      <c r="A5" t="s">
        <v>364</v>
      </c>
      <c r="B5" t="s">
        <v>353</v>
      </c>
      <c r="C5" s="1">
        <v>6616</v>
      </c>
      <c r="G5" s="88"/>
      <c r="I5" s="23"/>
      <c r="J5" s="7"/>
      <c r="K5" s="40"/>
    </row>
    <row r="6" spans="1:11" x14ac:dyDescent="0.2">
      <c r="A6" t="s">
        <v>634</v>
      </c>
      <c r="B6" s="86" t="s">
        <v>119</v>
      </c>
      <c r="C6" s="1">
        <v>5240</v>
      </c>
      <c r="D6" t="s">
        <v>625</v>
      </c>
      <c r="G6" s="88"/>
      <c r="I6" s="84" t="s">
        <v>634</v>
      </c>
      <c r="J6" s="7">
        <v>5240</v>
      </c>
      <c r="K6" s="24">
        <f t="shared" si="0"/>
        <v>0</v>
      </c>
    </row>
    <row r="7" spans="1:11" x14ac:dyDescent="0.2">
      <c r="A7" t="s">
        <v>159</v>
      </c>
      <c r="B7" t="s">
        <v>156</v>
      </c>
      <c r="C7" s="1">
        <v>5167</v>
      </c>
      <c r="G7" s="88"/>
      <c r="I7" s="23"/>
      <c r="J7" s="7"/>
      <c r="K7" s="40"/>
    </row>
    <row r="8" spans="1:11" x14ac:dyDescent="0.2">
      <c r="A8" t="s">
        <v>453</v>
      </c>
      <c r="B8" s="86" t="s">
        <v>452</v>
      </c>
      <c r="C8" s="1">
        <v>5159</v>
      </c>
      <c r="D8" t="s">
        <v>625</v>
      </c>
      <c r="G8" s="88"/>
      <c r="I8" s="84" t="s">
        <v>453</v>
      </c>
      <c r="J8" s="7">
        <v>5159</v>
      </c>
      <c r="K8" s="24">
        <f t="shared" si="0"/>
        <v>0</v>
      </c>
    </row>
    <row r="9" spans="1:11" x14ac:dyDescent="0.2">
      <c r="A9" t="s">
        <v>381</v>
      </c>
      <c r="B9" s="86" t="s">
        <v>374</v>
      </c>
      <c r="C9" s="1">
        <v>4849</v>
      </c>
      <c r="D9" t="s">
        <v>625</v>
      </c>
      <c r="G9" s="88"/>
      <c r="I9" s="84" t="s">
        <v>381</v>
      </c>
      <c r="J9" s="7">
        <v>4849</v>
      </c>
      <c r="K9" s="24">
        <f t="shared" si="0"/>
        <v>0</v>
      </c>
    </row>
    <row r="10" spans="1:11" x14ac:dyDescent="0.2">
      <c r="A10" t="s">
        <v>502</v>
      </c>
      <c r="B10" s="86" t="s">
        <v>487</v>
      </c>
      <c r="C10" s="1">
        <v>4470</v>
      </c>
      <c r="D10" t="s">
        <v>625</v>
      </c>
      <c r="G10" s="88"/>
      <c r="I10" s="84" t="s">
        <v>502</v>
      </c>
      <c r="J10" s="7">
        <v>4470</v>
      </c>
      <c r="K10" s="24">
        <f t="shared" si="0"/>
        <v>0</v>
      </c>
    </row>
    <row r="11" spans="1:11" x14ac:dyDescent="0.2">
      <c r="A11" t="s">
        <v>524</v>
      </c>
      <c r="B11" s="86" t="s">
        <v>519</v>
      </c>
      <c r="C11" s="1">
        <v>4412</v>
      </c>
      <c r="D11" t="s">
        <v>625</v>
      </c>
      <c r="G11" s="88"/>
      <c r="I11" s="84" t="s">
        <v>524</v>
      </c>
      <c r="J11" s="7">
        <v>4412</v>
      </c>
      <c r="K11" s="24">
        <f t="shared" si="0"/>
        <v>0</v>
      </c>
    </row>
    <row r="12" spans="1:11" x14ac:dyDescent="0.2">
      <c r="A12" t="s">
        <v>17</v>
      </c>
      <c r="B12" s="86" t="s">
        <v>1</v>
      </c>
      <c r="C12" s="1">
        <v>4370</v>
      </c>
      <c r="D12" t="s">
        <v>625</v>
      </c>
      <c r="G12" s="88"/>
      <c r="I12" s="84" t="s">
        <v>17</v>
      </c>
      <c r="J12" s="7">
        <v>4370</v>
      </c>
      <c r="K12" s="24">
        <f t="shared" si="0"/>
        <v>0</v>
      </c>
    </row>
    <row r="13" spans="1:11" x14ac:dyDescent="0.2">
      <c r="A13" t="s">
        <v>34</v>
      </c>
      <c r="B13" s="86" t="s">
        <v>27</v>
      </c>
      <c r="C13" s="1">
        <v>4185</v>
      </c>
      <c r="D13" t="s">
        <v>625</v>
      </c>
      <c r="G13" s="88"/>
      <c r="I13" s="84" t="s">
        <v>34</v>
      </c>
      <c r="J13" s="7">
        <v>4185</v>
      </c>
      <c r="K13" s="24">
        <f t="shared" si="0"/>
        <v>0</v>
      </c>
    </row>
    <row r="14" spans="1:11" x14ac:dyDescent="0.2">
      <c r="A14" t="s">
        <v>636</v>
      </c>
      <c r="B14" s="86" t="s">
        <v>165</v>
      </c>
      <c r="C14" s="1">
        <v>4119</v>
      </c>
      <c r="D14" t="s">
        <v>625</v>
      </c>
      <c r="G14" s="88"/>
      <c r="I14" s="80" t="s">
        <v>636</v>
      </c>
      <c r="J14" s="51">
        <v>4119</v>
      </c>
      <c r="K14" s="24">
        <f t="shared" si="0"/>
        <v>0</v>
      </c>
    </row>
    <row r="15" spans="1:11" x14ac:dyDescent="0.2">
      <c r="A15" t="s">
        <v>205</v>
      </c>
      <c r="B15" s="86" t="s">
        <v>165</v>
      </c>
      <c r="C15" s="1">
        <v>3931</v>
      </c>
      <c r="D15" t="s">
        <v>625</v>
      </c>
      <c r="G15" s="88"/>
      <c r="I15" s="80" t="s">
        <v>205</v>
      </c>
      <c r="J15" s="51">
        <v>3931</v>
      </c>
      <c r="K15" s="24">
        <f t="shared" si="0"/>
        <v>0</v>
      </c>
    </row>
    <row r="16" spans="1:11" x14ac:dyDescent="0.2">
      <c r="A16" t="s">
        <v>388</v>
      </c>
      <c r="B16" s="86" t="s">
        <v>374</v>
      </c>
      <c r="C16" s="1">
        <v>3841</v>
      </c>
      <c r="D16" t="s">
        <v>625</v>
      </c>
      <c r="G16" s="88"/>
      <c r="I16" s="80" t="s">
        <v>388</v>
      </c>
      <c r="J16" s="51">
        <v>3841</v>
      </c>
      <c r="K16" s="24">
        <f t="shared" si="0"/>
        <v>0</v>
      </c>
    </row>
    <row r="17" spans="1:11" x14ac:dyDescent="0.2">
      <c r="A17" t="s">
        <v>204</v>
      </c>
      <c r="B17" s="86" t="s">
        <v>165</v>
      </c>
      <c r="C17" s="1">
        <v>3711</v>
      </c>
      <c r="D17" t="s">
        <v>625</v>
      </c>
      <c r="G17" s="88"/>
      <c r="I17" s="80" t="s">
        <v>204</v>
      </c>
      <c r="J17" s="51">
        <v>3711</v>
      </c>
      <c r="K17" s="24">
        <f t="shared" si="0"/>
        <v>0</v>
      </c>
    </row>
    <row r="18" spans="1:11" x14ac:dyDescent="0.2">
      <c r="A18" t="s">
        <v>635</v>
      </c>
      <c r="B18" s="86" t="s">
        <v>165</v>
      </c>
      <c r="C18" s="1">
        <v>3534</v>
      </c>
      <c r="D18" t="s">
        <v>625</v>
      </c>
      <c r="G18" s="88"/>
      <c r="I18" s="80" t="s">
        <v>635</v>
      </c>
      <c r="J18" s="51">
        <v>3534</v>
      </c>
      <c r="K18" s="24">
        <f t="shared" si="0"/>
        <v>0</v>
      </c>
    </row>
    <row r="19" spans="1:11" x14ac:dyDescent="0.2">
      <c r="A19" t="s">
        <v>572</v>
      </c>
      <c r="B19" t="s">
        <v>551</v>
      </c>
      <c r="C19" s="1">
        <v>3487</v>
      </c>
      <c r="G19" s="88"/>
      <c r="I19" s="80"/>
      <c r="J19" s="51"/>
      <c r="K19" s="40"/>
    </row>
    <row r="20" spans="1:11" x14ac:dyDescent="0.2">
      <c r="A20" t="s">
        <v>201</v>
      </c>
      <c r="B20" t="s">
        <v>165</v>
      </c>
      <c r="C20" s="1">
        <v>3266</v>
      </c>
      <c r="G20" s="89">
        <f>C18+1</f>
        <v>3535</v>
      </c>
      <c r="H20" s="6">
        <f>G20-C20</f>
        <v>269</v>
      </c>
      <c r="I20" s="80"/>
      <c r="J20" s="51"/>
      <c r="K20" s="40"/>
    </row>
    <row r="21" spans="1:11" x14ac:dyDescent="0.2">
      <c r="A21" t="s">
        <v>637</v>
      </c>
      <c r="B21" t="s">
        <v>165</v>
      </c>
      <c r="C21" s="1">
        <v>3081</v>
      </c>
      <c r="E21" t="s">
        <v>715</v>
      </c>
      <c r="G21" s="88"/>
      <c r="I21" s="80"/>
      <c r="J21" s="51"/>
      <c r="K21" s="40"/>
    </row>
    <row r="22" spans="1:11" x14ac:dyDescent="0.2">
      <c r="A22" t="s">
        <v>545</v>
      </c>
      <c r="B22" t="s">
        <v>519</v>
      </c>
      <c r="C22" s="1">
        <v>3011</v>
      </c>
      <c r="E22" s="35">
        <f>SUM(C2:C22)</f>
        <v>100014</v>
      </c>
      <c r="F22" s="10">
        <f>E22/'Eleitos e Resumo'!H22</f>
        <v>0.18503943563471667</v>
      </c>
      <c r="G22" s="89">
        <f>C11+1</f>
        <v>4413</v>
      </c>
      <c r="H22" s="6">
        <f>G22-C22</f>
        <v>1402</v>
      </c>
      <c r="I22" s="80"/>
      <c r="J22" s="51"/>
      <c r="K22" s="40"/>
    </row>
    <row r="23" spans="1:11" x14ac:dyDescent="0.2">
      <c r="A23" t="s">
        <v>260</v>
      </c>
      <c r="B23" s="86" t="s">
        <v>226</v>
      </c>
      <c r="C23" s="1">
        <v>2885</v>
      </c>
      <c r="D23" t="s">
        <v>625</v>
      </c>
      <c r="G23" s="88"/>
      <c r="I23" s="80" t="s">
        <v>260</v>
      </c>
      <c r="J23" s="51">
        <v>2885</v>
      </c>
      <c r="K23" s="24">
        <f t="shared" si="0"/>
        <v>0</v>
      </c>
    </row>
    <row r="24" spans="1:11" x14ac:dyDescent="0.2">
      <c r="A24" t="s">
        <v>390</v>
      </c>
      <c r="B24" t="s">
        <v>374</v>
      </c>
      <c r="C24" s="1">
        <v>2703</v>
      </c>
      <c r="G24" s="89">
        <f>C16+1</f>
        <v>3842</v>
      </c>
      <c r="H24" s="6">
        <f>G24-C24</f>
        <v>1139</v>
      </c>
      <c r="I24" s="80"/>
      <c r="J24" s="51"/>
      <c r="K24" s="40"/>
    </row>
    <row r="25" spans="1:11" x14ac:dyDescent="0.2">
      <c r="A25" t="s">
        <v>137</v>
      </c>
      <c r="B25" s="86" t="s">
        <v>119</v>
      </c>
      <c r="C25" s="1">
        <v>2689</v>
      </c>
      <c r="D25" t="s">
        <v>625</v>
      </c>
      <c r="G25" s="88"/>
      <c r="I25" s="80" t="s">
        <v>137</v>
      </c>
      <c r="J25" s="51">
        <v>2689</v>
      </c>
      <c r="K25" s="24">
        <f t="shared" si="0"/>
        <v>0</v>
      </c>
    </row>
    <row r="26" spans="1:11" x14ac:dyDescent="0.2">
      <c r="A26" t="s">
        <v>102</v>
      </c>
      <c r="B26" s="86" t="s">
        <v>88</v>
      </c>
      <c r="C26" s="1">
        <v>2517</v>
      </c>
      <c r="D26" t="s">
        <v>625</v>
      </c>
      <c r="G26" s="88"/>
      <c r="I26" s="80" t="s">
        <v>102</v>
      </c>
      <c r="J26" s="51">
        <v>2517</v>
      </c>
      <c r="K26" s="24">
        <f t="shared" si="0"/>
        <v>0</v>
      </c>
    </row>
    <row r="27" spans="1:11" x14ac:dyDescent="0.2">
      <c r="A27" t="s">
        <v>206</v>
      </c>
      <c r="B27" t="s">
        <v>165</v>
      </c>
      <c r="C27" s="1">
        <v>2400</v>
      </c>
      <c r="G27" s="88"/>
      <c r="I27" s="80"/>
      <c r="J27" s="51"/>
      <c r="K27" s="40"/>
    </row>
    <row r="28" spans="1:11" x14ac:dyDescent="0.2">
      <c r="A28" t="s">
        <v>28</v>
      </c>
      <c r="B28" t="s">
        <v>27</v>
      </c>
      <c r="C28" s="1">
        <v>2379</v>
      </c>
      <c r="G28" s="89">
        <f>C13+1</f>
        <v>4186</v>
      </c>
      <c r="H28" s="6">
        <f>G28-C28</f>
        <v>1807</v>
      </c>
      <c r="I28" s="80"/>
      <c r="J28" s="51"/>
      <c r="K28" s="40"/>
    </row>
    <row r="29" spans="1:11" x14ac:dyDescent="0.2">
      <c r="A29" t="s">
        <v>530</v>
      </c>
      <c r="B29" t="s">
        <v>519</v>
      </c>
      <c r="C29" s="1">
        <v>2358</v>
      </c>
      <c r="G29" s="88"/>
      <c r="I29" s="80"/>
      <c r="J29" s="51"/>
      <c r="K29" s="40"/>
    </row>
    <row r="30" spans="1:11" x14ac:dyDescent="0.2">
      <c r="A30" t="s">
        <v>458</v>
      </c>
      <c r="B30" t="s">
        <v>452</v>
      </c>
      <c r="C30" s="1">
        <v>2266</v>
      </c>
      <c r="G30" s="89">
        <f>C8+1</f>
        <v>5160</v>
      </c>
      <c r="H30" s="92">
        <f>(G30-C30)*0</f>
        <v>0</v>
      </c>
      <c r="I30" s="80"/>
      <c r="J30" s="51"/>
      <c r="K30" s="40"/>
    </row>
    <row r="31" spans="1:11" x14ac:dyDescent="0.2">
      <c r="A31" t="s">
        <v>489</v>
      </c>
      <c r="B31" t="s">
        <v>487</v>
      </c>
      <c r="C31" s="1">
        <v>2212</v>
      </c>
      <c r="G31" s="89">
        <f>C10+1</f>
        <v>4471</v>
      </c>
      <c r="H31" s="6">
        <f>(G31-C31)</f>
        <v>2259</v>
      </c>
      <c r="I31" s="80"/>
      <c r="J31" s="51"/>
      <c r="K31" s="40"/>
    </row>
    <row r="32" spans="1:11" x14ac:dyDescent="0.2">
      <c r="A32" t="s">
        <v>178</v>
      </c>
      <c r="B32" s="85" t="s">
        <v>196</v>
      </c>
      <c r="C32" s="1">
        <v>2183</v>
      </c>
      <c r="D32" t="s">
        <v>625</v>
      </c>
      <c r="G32" s="88"/>
      <c r="I32" s="80" t="s">
        <v>178</v>
      </c>
      <c r="J32" s="51">
        <v>2183</v>
      </c>
      <c r="K32" s="24">
        <f t="shared" ref="K32:K33" si="1">C32-J32</f>
        <v>0</v>
      </c>
    </row>
    <row r="33" spans="1:13" x14ac:dyDescent="0.2">
      <c r="A33" t="s">
        <v>95</v>
      </c>
      <c r="B33" s="86" t="s">
        <v>88</v>
      </c>
      <c r="C33" s="1">
        <v>2153</v>
      </c>
      <c r="D33" t="s">
        <v>625</v>
      </c>
      <c r="G33" s="88"/>
      <c r="I33" s="80" t="s">
        <v>95</v>
      </c>
      <c r="J33" s="51">
        <v>2153</v>
      </c>
      <c r="K33" s="24">
        <f t="shared" si="1"/>
        <v>0</v>
      </c>
    </row>
    <row r="34" spans="1:13" x14ac:dyDescent="0.2">
      <c r="A34" t="s">
        <v>97</v>
      </c>
      <c r="B34" t="s">
        <v>88</v>
      </c>
      <c r="C34" s="1">
        <v>2047</v>
      </c>
      <c r="G34" s="89">
        <f>C33+1</f>
        <v>2154</v>
      </c>
      <c r="H34" s="6">
        <f>G34-C34</f>
        <v>107</v>
      </c>
      <c r="I34" s="80"/>
      <c r="J34" s="51"/>
      <c r="K34" s="40"/>
    </row>
    <row r="35" spans="1:13" x14ac:dyDescent="0.2">
      <c r="A35" t="s">
        <v>135</v>
      </c>
      <c r="B35" t="s">
        <v>119</v>
      </c>
      <c r="C35" s="1">
        <v>2019</v>
      </c>
      <c r="G35" s="89">
        <f>C25+1</f>
        <v>2690</v>
      </c>
      <c r="H35" s="6">
        <f>G35-C35</f>
        <v>671</v>
      </c>
      <c r="I35" s="80"/>
      <c r="J35" s="51"/>
      <c r="K35" s="40"/>
    </row>
    <row r="36" spans="1:13" x14ac:dyDescent="0.2">
      <c r="A36" t="s">
        <v>162</v>
      </c>
      <c r="B36" t="s">
        <v>156</v>
      </c>
      <c r="C36" s="1">
        <v>2017</v>
      </c>
      <c r="G36" s="88"/>
      <c r="I36" s="80"/>
      <c r="J36" s="51"/>
      <c r="K36" s="40"/>
    </row>
    <row r="37" spans="1:13" x14ac:dyDescent="0.2">
      <c r="A37" t="s">
        <v>118</v>
      </c>
      <c r="B37" t="s">
        <v>88</v>
      </c>
      <c r="C37" s="1">
        <v>2009</v>
      </c>
      <c r="G37" s="88"/>
      <c r="I37" s="80"/>
      <c r="J37" s="51"/>
      <c r="K37" s="40"/>
    </row>
    <row r="38" spans="1:13" x14ac:dyDescent="0.2">
      <c r="A38" t="s">
        <v>384</v>
      </c>
      <c r="B38" t="s">
        <v>374</v>
      </c>
      <c r="C38" s="1">
        <v>2005</v>
      </c>
      <c r="G38" s="88"/>
      <c r="I38" s="80"/>
      <c r="J38" s="51"/>
      <c r="K38" s="40"/>
    </row>
    <row r="39" spans="1:13" x14ac:dyDescent="0.2">
      <c r="A39" t="s">
        <v>3</v>
      </c>
      <c r="B39" t="s">
        <v>1</v>
      </c>
      <c r="C39" s="1">
        <v>2005</v>
      </c>
      <c r="G39" s="89">
        <f>C12+1</f>
        <v>4371</v>
      </c>
      <c r="H39" s="6">
        <f>G39-C39</f>
        <v>2366</v>
      </c>
      <c r="I39" s="80"/>
      <c r="J39" s="51"/>
      <c r="K39" s="40"/>
    </row>
    <row r="40" spans="1:13" x14ac:dyDescent="0.2">
      <c r="A40" t="s">
        <v>111</v>
      </c>
      <c r="B40" t="s">
        <v>88</v>
      </c>
      <c r="C40" s="1">
        <v>1992</v>
      </c>
      <c r="G40" s="88"/>
      <c r="I40" s="80"/>
      <c r="J40" s="51"/>
      <c r="K40" s="40"/>
    </row>
    <row r="41" spans="1:13" x14ac:dyDescent="0.2">
      <c r="A41" t="s">
        <v>100</v>
      </c>
      <c r="B41" t="s">
        <v>88</v>
      </c>
      <c r="C41" s="1">
        <v>1927</v>
      </c>
      <c r="G41" s="88"/>
      <c r="I41" s="80"/>
      <c r="J41" s="51"/>
      <c r="K41" s="40"/>
    </row>
    <row r="42" spans="1:13" ht="17" thickBot="1" x14ac:dyDescent="0.25">
      <c r="A42" t="s">
        <v>633</v>
      </c>
      <c r="B42" s="85" t="s">
        <v>257</v>
      </c>
      <c r="C42" s="1">
        <v>1908</v>
      </c>
      <c r="D42" t="s">
        <v>625</v>
      </c>
      <c r="G42" s="88"/>
      <c r="I42" s="81" t="s">
        <v>633</v>
      </c>
      <c r="J42" s="82">
        <v>1908</v>
      </c>
      <c r="K42" s="79">
        <f t="shared" ref="K42" si="2">C42-J42</f>
        <v>0</v>
      </c>
    </row>
    <row r="43" spans="1:13" x14ac:dyDescent="0.2">
      <c r="A43" t="s">
        <v>200</v>
      </c>
      <c r="B43" t="s">
        <v>165</v>
      </c>
      <c r="C43" s="1">
        <v>1853</v>
      </c>
      <c r="G43" s="88"/>
    </row>
    <row r="44" spans="1:13" x14ac:dyDescent="0.2">
      <c r="A44" t="s">
        <v>61</v>
      </c>
      <c r="B44" t="s">
        <v>58</v>
      </c>
      <c r="C44" s="1">
        <v>1760</v>
      </c>
      <c r="G44" s="88"/>
      <c r="I44" t="s">
        <v>628</v>
      </c>
      <c r="J44" s="3">
        <f>SUM(J2:J42)</f>
        <v>89721</v>
      </c>
      <c r="K44" s="10">
        <f>J44/'Eleitos e Resumo'!H22</f>
        <v>0.16599599260685918</v>
      </c>
      <c r="L44" s="77">
        <f>F22/K44-1</f>
        <v>0.11472230581469223</v>
      </c>
      <c r="M44" t="s">
        <v>629</v>
      </c>
    </row>
    <row r="45" spans="1:13" x14ac:dyDescent="0.2">
      <c r="A45" t="s">
        <v>193</v>
      </c>
      <c r="B45" t="s">
        <v>165</v>
      </c>
      <c r="C45" s="1">
        <v>1647</v>
      </c>
      <c r="G45" s="88"/>
    </row>
    <row r="46" spans="1:13" x14ac:dyDescent="0.2">
      <c r="A46" t="s">
        <v>183</v>
      </c>
      <c r="B46" t="s">
        <v>165</v>
      </c>
      <c r="C46" s="1">
        <v>1644</v>
      </c>
      <c r="G46" s="88"/>
      <c r="I46" t="s">
        <v>626</v>
      </c>
    </row>
    <row r="47" spans="1:13" x14ac:dyDescent="0.2">
      <c r="A47" t="s">
        <v>638</v>
      </c>
      <c r="B47" t="s">
        <v>461</v>
      </c>
      <c r="C47" s="1">
        <v>1619</v>
      </c>
      <c r="G47" s="89">
        <f>C4+1</f>
        <v>7396</v>
      </c>
      <c r="H47" s="92">
        <f>(G47-C47)*0</f>
        <v>0</v>
      </c>
      <c r="I47" t="s">
        <v>627</v>
      </c>
      <c r="J47" s="35">
        <f>E22-J44</f>
        <v>10293</v>
      </c>
      <c r="K47" s="10">
        <f>J47/J44</f>
        <v>0.11472230581469221</v>
      </c>
    </row>
    <row r="48" spans="1:13" x14ac:dyDescent="0.2">
      <c r="A48" t="s">
        <v>639</v>
      </c>
      <c r="B48" t="s">
        <v>374</v>
      </c>
      <c r="C48" s="1">
        <v>1559</v>
      </c>
      <c r="G48" s="88"/>
    </row>
    <row r="49" spans="1:8" x14ac:dyDescent="0.2">
      <c r="A49" t="s">
        <v>144</v>
      </c>
      <c r="B49" t="s">
        <v>119</v>
      </c>
      <c r="C49" s="1">
        <v>1545</v>
      </c>
      <c r="G49" s="88"/>
    </row>
    <row r="50" spans="1:8" x14ac:dyDescent="0.2">
      <c r="A50" t="s">
        <v>114</v>
      </c>
      <c r="B50" t="s">
        <v>88</v>
      </c>
      <c r="C50" s="1">
        <v>1537</v>
      </c>
      <c r="G50" s="88"/>
    </row>
    <row r="51" spans="1:8" x14ac:dyDescent="0.2">
      <c r="A51" t="s">
        <v>539</v>
      </c>
      <c r="B51" t="s">
        <v>519</v>
      </c>
      <c r="C51" s="1">
        <v>1498</v>
      </c>
      <c r="G51" s="88"/>
    </row>
    <row r="52" spans="1:8" x14ac:dyDescent="0.2">
      <c r="A52" t="s">
        <v>640</v>
      </c>
      <c r="B52" t="s">
        <v>452</v>
      </c>
      <c r="C52" s="1">
        <v>1489</v>
      </c>
      <c r="G52" s="88"/>
    </row>
    <row r="53" spans="1:8" x14ac:dyDescent="0.2">
      <c r="A53" t="s">
        <v>231</v>
      </c>
      <c r="B53" t="s">
        <v>226</v>
      </c>
      <c r="C53" s="1">
        <v>1402</v>
      </c>
      <c r="G53" s="89">
        <f>C23+1</f>
        <v>2886</v>
      </c>
      <c r="H53" s="6">
        <f>G53-C53</f>
        <v>1484</v>
      </c>
    </row>
    <row r="54" spans="1:8" x14ac:dyDescent="0.2">
      <c r="A54" t="s">
        <v>641</v>
      </c>
      <c r="B54" t="s">
        <v>88</v>
      </c>
      <c r="C54" s="1">
        <v>1402</v>
      </c>
      <c r="G54" s="88"/>
    </row>
    <row r="55" spans="1:8" x14ac:dyDescent="0.2">
      <c r="A55" t="s">
        <v>251</v>
      </c>
      <c r="B55" t="s">
        <v>226</v>
      </c>
      <c r="C55" s="1">
        <v>1401</v>
      </c>
      <c r="G55" s="88"/>
    </row>
    <row r="56" spans="1:8" x14ac:dyDescent="0.2">
      <c r="A56" t="s">
        <v>107</v>
      </c>
      <c r="B56" t="s">
        <v>88</v>
      </c>
      <c r="C56" s="1">
        <v>1392</v>
      </c>
      <c r="G56" s="88"/>
    </row>
    <row r="57" spans="1:8" x14ac:dyDescent="0.2">
      <c r="A57" t="s">
        <v>176</v>
      </c>
      <c r="B57" t="s">
        <v>165</v>
      </c>
      <c r="C57" s="1">
        <v>1384</v>
      </c>
      <c r="G57" s="88"/>
    </row>
    <row r="58" spans="1:8" x14ac:dyDescent="0.2">
      <c r="A58" t="s">
        <v>214</v>
      </c>
      <c r="B58" t="s">
        <v>165</v>
      </c>
      <c r="C58" s="1">
        <v>1375</v>
      </c>
      <c r="G58" s="88"/>
    </row>
    <row r="59" spans="1:8" x14ac:dyDescent="0.2">
      <c r="A59" t="s">
        <v>642</v>
      </c>
      <c r="B59" t="s">
        <v>374</v>
      </c>
      <c r="C59" s="1">
        <v>1362</v>
      </c>
      <c r="G59" s="88"/>
    </row>
    <row r="60" spans="1:8" x14ac:dyDescent="0.2">
      <c r="A60" t="s">
        <v>375</v>
      </c>
      <c r="B60" t="s">
        <v>374</v>
      </c>
      <c r="C60" s="1">
        <v>1339</v>
      </c>
      <c r="G60" s="88"/>
    </row>
    <row r="61" spans="1:8" x14ac:dyDescent="0.2">
      <c r="A61" t="s">
        <v>29</v>
      </c>
      <c r="B61" t="s">
        <v>27</v>
      </c>
      <c r="C61" s="1">
        <v>1314</v>
      </c>
      <c r="G61" s="88"/>
    </row>
    <row r="62" spans="1:8" x14ac:dyDescent="0.2">
      <c r="A62" t="s">
        <v>11</v>
      </c>
      <c r="B62" t="s">
        <v>1</v>
      </c>
      <c r="C62" s="1">
        <v>1295</v>
      </c>
      <c r="G62" s="88"/>
    </row>
    <row r="63" spans="1:8" x14ac:dyDescent="0.2">
      <c r="A63" t="s">
        <v>643</v>
      </c>
      <c r="B63" t="s">
        <v>119</v>
      </c>
      <c r="C63" s="1">
        <v>1223</v>
      </c>
      <c r="G63" s="88"/>
    </row>
    <row r="64" spans="1:8" x14ac:dyDescent="0.2">
      <c r="A64" t="s">
        <v>131</v>
      </c>
      <c r="B64" t="s">
        <v>119</v>
      </c>
      <c r="C64" s="1">
        <v>1210</v>
      </c>
      <c r="G64" s="88"/>
    </row>
    <row r="65" spans="1:8" x14ac:dyDescent="0.2">
      <c r="A65" t="s">
        <v>112</v>
      </c>
      <c r="B65" t="s">
        <v>88</v>
      </c>
      <c r="C65" s="1">
        <v>1188</v>
      </c>
      <c r="G65" s="88"/>
    </row>
    <row r="66" spans="1:8" x14ac:dyDescent="0.2">
      <c r="A66" t="s">
        <v>263</v>
      </c>
      <c r="B66" t="s">
        <v>226</v>
      </c>
      <c r="C66" s="1">
        <v>1184</v>
      </c>
      <c r="G66" s="88"/>
    </row>
    <row r="67" spans="1:8" x14ac:dyDescent="0.2">
      <c r="A67" t="s">
        <v>345</v>
      </c>
      <c r="B67" t="s">
        <v>326</v>
      </c>
      <c r="C67" s="1">
        <v>1170</v>
      </c>
      <c r="G67" s="88"/>
    </row>
    <row r="68" spans="1:8" x14ac:dyDescent="0.2">
      <c r="A68" t="s">
        <v>309</v>
      </c>
      <c r="B68" t="s">
        <v>293</v>
      </c>
      <c r="C68" s="1">
        <v>1137</v>
      </c>
      <c r="G68" s="88"/>
    </row>
    <row r="69" spans="1:8" x14ac:dyDescent="0.2">
      <c r="A69" t="s">
        <v>168</v>
      </c>
      <c r="B69" t="s">
        <v>165</v>
      </c>
      <c r="C69" s="1">
        <v>1113</v>
      </c>
      <c r="G69" s="88"/>
    </row>
    <row r="70" spans="1:8" x14ac:dyDescent="0.2">
      <c r="A70" t="s">
        <v>397</v>
      </c>
      <c r="B70" t="s">
        <v>374</v>
      </c>
      <c r="C70" s="1">
        <v>1104</v>
      </c>
      <c r="G70" s="88"/>
    </row>
    <row r="71" spans="1:8" x14ac:dyDescent="0.2">
      <c r="A71" t="s">
        <v>644</v>
      </c>
      <c r="B71" t="s">
        <v>165</v>
      </c>
      <c r="C71" s="1">
        <v>1103</v>
      </c>
      <c r="G71" s="88"/>
    </row>
    <row r="72" spans="1:8" x14ac:dyDescent="0.2">
      <c r="A72" t="s">
        <v>494</v>
      </c>
      <c r="B72" t="s">
        <v>487</v>
      </c>
      <c r="C72" s="1">
        <v>1051</v>
      </c>
      <c r="G72" s="88"/>
    </row>
    <row r="73" spans="1:8" x14ac:dyDescent="0.2">
      <c r="A73" t="s">
        <v>258</v>
      </c>
      <c r="B73" t="s">
        <v>257</v>
      </c>
      <c r="C73" s="1">
        <v>1047</v>
      </c>
      <c r="G73" s="89">
        <f>C42+1</f>
        <v>1909</v>
      </c>
      <c r="H73" s="6">
        <f>G73-C73</f>
        <v>862</v>
      </c>
    </row>
    <row r="74" spans="1:8" x14ac:dyDescent="0.2">
      <c r="A74" t="s">
        <v>14</v>
      </c>
      <c r="B74" t="s">
        <v>1</v>
      </c>
      <c r="C74" s="1">
        <v>1030</v>
      </c>
      <c r="G74" s="88"/>
    </row>
    <row r="75" spans="1:8" x14ac:dyDescent="0.2">
      <c r="A75" t="s">
        <v>455</v>
      </c>
      <c r="B75" t="s">
        <v>452</v>
      </c>
      <c r="C75" s="1">
        <v>1027</v>
      </c>
      <c r="G75" s="88"/>
    </row>
    <row r="76" spans="1:8" x14ac:dyDescent="0.2">
      <c r="A76" t="s">
        <v>297</v>
      </c>
      <c r="B76" t="s">
        <v>293</v>
      </c>
      <c r="C76" s="1">
        <v>1027</v>
      </c>
      <c r="G76" s="88"/>
    </row>
    <row r="77" spans="1:8" x14ac:dyDescent="0.2">
      <c r="A77" t="s">
        <v>96</v>
      </c>
      <c r="B77" t="s">
        <v>88</v>
      </c>
      <c r="C77" s="1">
        <v>1015</v>
      </c>
      <c r="G77" s="88"/>
    </row>
    <row r="78" spans="1:8" x14ac:dyDescent="0.2">
      <c r="A78" t="s">
        <v>483</v>
      </c>
      <c r="B78" t="s">
        <v>461</v>
      </c>
      <c r="C78" s="1">
        <v>1014</v>
      </c>
      <c r="G78" s="88"/>
    </row>
    <row r="79" spans="1:8" x14ac:dyDescent="0.2">
      <c r="A79" t="s">
        <v>180</v>
      </c>
      <c r="B79" t="s">
        <v>165</v>
      </c>
      <c r="C79" s="1">
        <v>1003</v>
      </c>
      <c r="G79" s="88"/>
    </row>
    <row r="80" spans="1:8" x14ac:dyDescent="0.2">
      <c r="A80" t="s">
        <v>400</v>
      </c>
      <c r="B80" t="s">
        <v>374</v>
      </c>
      <c r="C80" s="1">
        <v>1000</v>
      </c>
      <c r="G80" s="88"/>
    </row>
    <row r="81" spans="1:7" x14ac:dyDescent="0.2">
      <c r="A81" t="s">
        <v>501</v>
      </c>
      <c r="B81" t="s">
        <v>487</v>
      </c>
      <c r="C81" s="1">
        <v>982</v>
      </c>
      <c r="G81" s="88"/>
    </row>
    <row r="82" spans="1:7" x14ac:dyDescent="0.2">
      <c r="A82" t="s">
        <v>2</v>
      </c>
      <c r="B82" t="s">
        <v>1</v>
      </c>
      <c r="C82" s="1">
        <v>977</v>
      </c>
      <c r="G82" s="88"/>
    </row>
    <row r="83" spans="1:7" x14ac:dyDescent="0.2">
      <c r="A83" t="s">
        <v>220</v>
      </c>
      <c r="B83" t="s">
        <v>165</v>
      </c>
      <c r="C83" s="1">
        <v>972</v>
      </c>
      <c r="G83" s="88"/>
    </row>
    <row r="84" spans="1:7" x14ac:dyDescent="0.2">
      <c r="A84" t="s">
        <v>136</v>
      </c>
      <c r="B84" t="s">
        <v>119</v>
      </c>
      <c r="C84" s="1">
        <v>955</v>
      </c>
      <c r="G84" s="88"/>
    </row>
    <row r="85" spans="1:7" x14ac:dyDescent="0.2">
      <c r="A85" t="s">
        <v>49</v>
      </c>
      <c r="B85" t="s">
        <v>27</v>
      </c>
      <c r="C85" s="1">
        <v>947</v>
      </c>
      <c r="G85" s="88"/>
    </row>
    <row r="86" spans="1:7" x14ac:dyDescent="0.2">
      <c r="A86" t="s">
        <v>104</v>
      </c>
      <c r="B86" t="s">
        <v>88</v>
      </c>
      <c r="C86" s="1">
        <v>921</v>
      </c>
      <c r="G86" s="88"/>
    </row>
    <row r="87" spans="1:7" x14ac:dyDescent="0.2">
      <c r="A87" t="s">
        <v>401</v>
      </c>
      <c r="B87" t="s">
        <v>374</v>
      </c>
      <c r="C87" s="1">
        <v>918</v>
      </c>
      <c r="G87" s="88"/>
    </row>
    <row r="88" spans="1:7" x14ac:dyDescent="0.2">
      <c r="A88" t="s">
        <v>314</v>
      </c>
      <c r="B88" t="s">
        <v>293</v>
      </c>
      <c r="C88" s="1">
        <v>913</v>
      </c>
      <c r="G88" s="88"/>
    </row>
    <row r="89" spans="1:7" x14ac:dyDescent="0.2">
      <c r="A89" t="s">
        <v>480</v>
      </c>
      <c r="B89" t="s">
        <v>461</v>
      </c>
      <c r="C89" s="1">
        <v>908</v>
      </c>
      <c r="G89" s="88"/>
    </row>
    <row r="90" spans="1:7" x14ac:dyDescent="0.2">
      <c r="A90" t="s">
        <v>567</v>
      </c>
      <c r="B90" t="s">
        <v>551</v>
      </c>
      <c r="C90" s="1">
        <v>903</v>
      </c>
      <c r="G90" s="88"/>
    </row>
    <row r="91" spans="1:7" x14ac:dyDescent="0.2">
      <c r="A91" t="s">
        <v>514</v>
      </c>
      <c r="B91" t="s">
        <v>487</v>
      </c>
      <c r="C91" s="1">
        <v>872</v>
      </c>
      <c r="G91" s="88"/>
    </row>
    <row r="92" spans="1:7" x14ac:dyDescent="0.2">
      <c r="A92" t="s">
        <v>456</v>
      </c>
      <c r="B92" t="s">
        <v>452</v>
      </c>
      <c r="C92" s="1">
        <v>858</v>
      </c>
      <c r="G92" s="88"/>
    </row>
    <row r="93" spans="1:7" x14ac:dyDescent="0.2">
      <c r="A93" t="s">
        <v>321</v>
      </c>
      <c r="B93" t="s">
        <v>293</v>
      </c>
      <c r="C93" s="1">
        <v>857</v>
      </c>
      <c r="G93" s="88"/>
    </row>
    <row r="94" spans="1:7" x14ac:dyDescent="0.2">
      <c r="A94" t="s">
        <v>167</v>
      </c>
      <c r="B94" t="s">
        <v>165</v>
      </c>
      <c r="C94" s="1">
        <v>833</v>
      </c>
      <c r="G94" s="88"/>
    </row>
    <row r="95" spans="1:7" x14ac:dyDescent="0.2">
      <c r="A95" t="s">
        <v>98</v>
      </c>
      <c r="B95" t="s">
        <v>88</v>
      </c>
      <c r="C95" s="1">
        <v>822</v>
      </c>
      <c r="G95" s="88"/>
    </row>
    <row r="96" spans="1:7" x14ac:dyDescent="0.2">
      <c r="A96" t="s">
        <v>241</v>
      </c>
      <c r="B96" t="s">
        <v>226</v>
      </c>
      <c r="C96" s="1">
        <v>816</v>
      </c>
      <c r="G96" s="88"/>
    </row>
    <row r="97" spans="1:7" x14ac:dyDescent="0.2">
      <c r="A97" t="s">
        <v>181</v>
      </c>
      <c r="B97" t="s">
        <v>165</v>
      </c>
      <c r="C97" s="1">
        <v>813</v>
      </c>
      <c r="G97" s="88"/>
    </row>
    <row r="98" spans="1:7" x14ac:dyDescent="0.2">
      <c r="A98" t="s">
        <v>237</v>
      </c>
      <c r="B98" t="s">
        <v>226</v>
      </c>
      <c r="C98" s="1">
        <v>800</v>
      </c>
      <c r="G98" s="88"/>
    </row>
    <row r="99" spans="1:7" x14ac:dyDescent="0.2">
      <c r="A99" t="s">
        <v>459</v>
      </c>
      <c r="B99" t="s">
        <v>452</v>
      </c>
      <c r="C99" s="1">
        <v>792</v>
      </c>
      <c r="G99" s="88"/>
    </row>
    <row r="100" spans="1:7" x14ac:dyDescent="0.2">
      <c r="A100" t="s">
        <v>457</v>
      </c>
      <c r="B100" t="s">
        <v>452</v>
      </c>
      <c r="C100" s="1">
        <v>785</v>
      </c>
      <c r="G100" s="88"/>
    </row>
    <row r="101" spans="1:7" x14ac:dyDescent="0.2">
      <c r="A101" t="s">
        <v>645</v>
      </c>
      <c r="B101" t="s">
        <v>119</v>
      </c>
      <c r="C101" s="1">
        <v>775</v>
      </c>
      <c r="G101" s="88"/>
    </row>
    <row r="102" spans="1:7" x14ac:dyDescent="0.2">
      <c r="A102" t="s">
        <v>338</v>
      </c>
      <c r="B102" t="s">
        <v>326</v>
      </c>
      <c r="C102" s="1">
        <v>754</v>
      </c>
      <c r="G102" s="88"/>
    </row>
    <row r="103" spans="1:7" x14ac:dyDescent="0.2">
      <c r="A103" t="s">
        <v>319</v>
      </c>
      <c r="B103" t="s">
        <v>293</v>
      </c>
      <c r="C103" s="1">
        <v>753</v>
      </c>
      <c r="G103" s="88"/>
    </row>
    <row r="104" spans="1:7" x14ac:dyDescent="0.2">
      <c r="A104" t="s">
        <v>454</v>
      </c>
      <c r="B104" t="s">
        <v>452</v>
      </c>
      <c r="C104" s="1">
        <v>752</v>
      </c>
      <c r="G104" s="88"/>
    </row>
    <row r="105" spans="1:7" x14ac:dyDescent="0.2">
      <c r="A105" t="s">
        <v>278</v>
      </c>
      <c r="B105" t="s">
        <v>226</v>
      </c>
      <c r="C105" s="1">
        <v>752</v>
      </c>
      <c r="G105" s="88"/>
    </row>
    <row r="106" spans="1:7" x14ac:dyDescent="0.2">
      <c r="A106" t="s">
        <v>106</v>
      </c>
      <c r="B106" t="s">
        <v>88</v>
      </c>
      <c r="C106" s="1">
        <v>749</v>
      </c>
      <c r="G106" s="88"/>
    </row>
    <row r="107" spans="1:7" x14ac:dyDescent="0.2">
      <c r="A107" t="s">
        <v>312</v>
      </c>
      <c r="B107" t="s">
        <v>293</v>
      </c>
      <c r="C107" s="1">
        <v>736</v>
      </c>
      <c r="G107" s="88"/>
    </row>
    <row r="108" spans="1:7" x14ac:dyDescent="0.2">
      <c r="A108" t="s">
        <v>212</v>
      </c>
      <c r="B108" t="s">
        <v>165</v>
      </c>
      <c r="C108" s="1">
        <v>736</v>
      </c>
      <c r="G108" s="88"/>
    </row>
    <row r="109" spans="1:7" x14ac:dyDescent="0.2">
      <c r="A109" t="s">
        <v>187</v>
      </c>
      <c r="B109" t="s">
        <v>165</v>
      </c>
      <c r="C109" s="1">
        <v>726</v>
      </c>
      <c r="G109" s="88"/>
    </row>
    <row r="110" spans="1:7" x14ac:dyDescent="0.2">
      <c r="A110" t="s">
        <v>113</v>
      </c>
      <c r="B110" t="s">
        <v>88</v>
      </c>
      <c r="C110" s="1">
        <v>725</v>
      </c>
      <c r="G110" s="88"/>
    </row>
    <row r="111" spans="1:7" x14ac:dyDescent="0.2">
      <c r="A111" t="s">
        <v>547</v>
      </c>
      <c r="B111" t="s">
        <v>519</v>
      </c>
      <c r="C111" s="1">
        <v>720</v>
      </c>
      <c r="G111" s="88"/>
    </row>
    <row r="112" spans="1:7" x14ac:dyDescent="0.2">
      <c r="A112" t="s">
        <v>109</v>
      </c>
      <c r="B112" t="s">
        <v>88</v>
      </c>
      <c r="C112" s="1">
        <v>716</v>
      </c>
      <c r="G112" s="88"/>
    </row>
    <row r="113" spans="1:8" x14ac:dyDescent="0.2">
      <c r="A113" t="s">
        <v>508</v>
      </c>
      <c r="B113" t="s">
        <v>487</v>
      </c>
      <c r="C113" s="1">
        <v>712</v>
      </c>
      <c r="G113" s="88"/>
    </row>
    <row r="114" spans="1:8" x14ac:dyDescent="0.2">
      <c r="A114" t="s">
        <v>33</v>
      </c>
      <c r="B114" t="s">
        <v>27</v>
      </c>
      <c r="C114" s="1">
        <v>712</v>
      </c>
      <c r="G114" s="88"/>
    </row>
    <row r="115" spans="1:8" ht="17" thickBot="1" x14ac:dyDescent="0.25">
      <c r="A115" t="s">
        <v>197</v>
      </c>
      <c r="B115" t="s">
        <v>196</v>
      </c>
      <c r="C115" s="1">
        <v>707</v>
      </c>
      <c r="G115" s="90">
        <f>C32+1</f>
        <v>2184</v>
      </c>
      <c r="H115" s="6">
        <f>G115-C115</f>
        <v>1477</v>
      </c>
    </row>
    <row r="116" spans="1:8" ht="17" thickBot="1" x14ac:dyDescent="0.25">
      <c r="A116" t="s">
        <v>546</v>
      </c>
      <c r="B116" t="s">
        <v>519</v>
      </c>
      <c r="C116" s="1">
        <v>704</v>
      </c>
      <c r="H116" s="91">
        <f>SUM(H2:H115)</f>
        <v>13843</v>
      </c>
    </row>
    <row r="117" spans="1:8" x14ac:dyDescent="0.2">
      <c r="A117" t="s">
        <v>149</v>
      </c>
      <c r="B117" t="s">
        <v>148</v>
      </c>
      <c r="C117" s="1">
        <v>703</v>
      </c>
      <c r="H117" s="6">
        <f>H116/11</f>
        <v>1258.4545454545455</v>
      </c>
    </row>
    <row r="118" spans="1:8" x14ac:dyDescent="0.2">
      <c r="A118" t="s">
        <v>535</v>
      </c>
      <c r="B118" t="s">
        <v>519</v>
      </c>
      <c r="C118" s="1">
        <v>696</v>
      </c>
    </row>
    <row r="119" spans="1:8" x14ac:dyDescent="0.2">
      <c r="A119" t="s">
        <v>330</v>
      </c>
      <c r="B119" t="s">
        <v>326</v>
      </c>
      <c r="C119" s="1">
        <v>693</v>
      </c>
    </row>
    <row r="120" spans="1:8" x14ac:dyDescent="0.2">
      <c r="A120" t="s">
        <v>472</v>
      </c>
      <c r="B120" t="s">
        <v>461</v>
      </c>
      <c r="C120" s="1">
        <v>692</v>
      </c>
    </row>
    <row r="121" spans="1:8" x14ac:dyDescent="0.2">
      <c r="A121" t="s">
        <v>173</v>
      </c>
      <c r="B121" t="s">
        <v>165</v>
      </c>
      <c r="C121" s="1">
        <v>689</v>
      </c>
    </row>
    <row r="122" spans="1:8" x14ac:dyDescent="0.2">
      <c r="A122" t="s">
        <v>279</v>
      </c>
      <c r="B122" t="s">
        <v>226</v>
      </c>
      <c r="C122" s="1">
        <v>679</v>
      </c>
    </row>
    <row r="123" spans="1:8" x14ac:dyDescent="0.2">
      <c r="A123" t="s">
        <v>186</v>
      </c>
      <c r="B123" t="s">
        <v>165</v>
      </c>
      <c r="C123" s="1">
        <v>676</v>
      </c>
    </row>
    <row r="124" spans="1:8" x14ac:dyDescent="0.2">
      <c r="A124" t="s">
        <v>300</v>
      </c>
      <c r="B124" t="s">
        <v>293</v>
      </c>
      <c r="C124" s="1">
        <v>657</v>
      </c>
    </row>
    <row r="125" spans="1:8" x14ac:dyDescent="0.2">
      <c r="A125" t="s">
        <v>253</v>
      </c>
      <c r="B125" t="s">
        <v>226</v>
      </c>
      <c r="C125" s="1">
        <v>647</v>
      </c>
    </row>
    <row r="126" spans="1:8" x14ac:dyDescent="0.2">
      <c r="A126" t="s">
        <v>516</v>
      </c>
      <c r="B126" t="s">
        <v>487</v>
      </c>
      <c r="C126" s="1">
        <v>644</v>
      </c>
    </row>
    <row r="127" spans="1:8" x14ac:dyDescent="0.2">
      <c r="A127" t="s">
        <v>488</v>
      </c>
      <c r="B127" t="s">
        <v>487</v>
      </c>
      <c r="C127" s="1">
        <v>644</v>
      </c>
    </row>
    <row r="128" spans="1:8" x14ac:dyDescent="0.2">
      <c r="A128" t="s">
        <v>271</v>
      </c>
      <c r="B128" t="s">
        <v>226</v>
      </c>
      <c r="C128" s="1">
        <v>630</v>
      </c>
    </row>
    <row r="129" spans="1:3" x14ac:dyDescent="0.2">
      <c r="A129" t="s">
        <v>236</v>
      </c>
      <c r="B129" t="s">
        <v>226</v>
      </c>
      <c r="C129" s="1">
        <v>629</v>
      </c>
    </row>
    <row r="130" spans="1:3" x14ac:dyDescent="0.2">
      <c r="A130" t="s">
        <v>646</v>
      </c>
      <c r="B130" t="s">
        <v>226</v>
      </c>
      <c r="C130" s="1">
        <v>627</v>
      </c>
    </row>
    <row r="131" spans="1:3" x14ac:dyDescent="0.2">
      <c r="A131" t="s">
        <v>225</v>
      </c>
      <c r="B131" t="s">
        <v>165</v>
      </c>
      <c r="C131" s="1">
        <v>626</v>
      </c>
    </row>
    <row r="132" spans="1:3" x14ac:dyDescent="0.2">
      <c r="A132" t="s">
        <v>532</v>
      </c>
      <c r="B132" t="s">
        <v>519</v>
      </c>
      <c r="C132" s="1">
        <v>624</v>
      </c>
    </row>
    <row r="133" spans="1:3" x14ac:dyDescent="0.2">
      <c r="A133" t="s">
        <v>92</v>
      </c>
      <c r="B133" t="s">
        <v>88</v>
      </c>
      <c r="C133" s="1">
        <v>623</v>
      </c>
    </row>
    <row r="134" spans="1:3" x14ac:dyDescent="0.2">
      <c r="A134" t="s">
        <v>93</v>
      </c>
      <c r="B134" t="s">
        <v>88</v>
      </c>
      <c r="C134" s="1">
        <v>609</v>
      </c>
    </row>
    <row r="135" spans="1:3" x14ac:dyDescent="0.2">
      <c r="A135" t="s">
        <v>132</v>
      </c>
      <c r="B135" t="s">
        <v>119</v>
      </c>
      <c r="C135" s="1">
        <v>603</v>
      </c>
    </row>
    <row r="136" spans="1:3" x14ac:dyDescent="0.2">
      <c r="A136" t="s">
        <v>163</v>
      </c>
      <c r="B136" t="s">
        <v>156</v>
      </c>
      <c r="C136" s="1">
        <v>597</v>
      </c>
    </row>
    <row r="137" spans="1:3" x14ac:dyDescent="0.2">
      <c r="A137" t="s">
        <v>89</v>
      </c>
      <c r="B137" t="s">
        <v>88</v>
      </c>
      <c r="C137" s="1">
        <v>590</v>
      </c>
    </row>
    <row r="138" spans="1:3" x14ac:dyDescent="0.2">
      <c r="A138" t="s">
        <v>647</v>
      </c>
      <c r="B138" t="s">
        <v>27</v>
      </c>
      <c r="C138" s="1">
        <v>572</v>
      </c>
    </row>
    <row r="139" spans="1:3" x14ac:dyDescent="0.2">
      <c r="A139" t="s">
        <v>527</v>
      </c>
      <c r="B139" t="s">
        <v>519</v>
      </c>
      <c r="C139" s="1">
        <v>567</v>
      </c>
    </row>
    <row r="140" spans="1:3" x14ac:dyDescent="0.2">
      <c r="A140" t="s">
        <v>123</v>
      </c>
      <c r="B140" t="s">
        <v>119</v>
      </c>
      <c r="C140" s="1">
        <v>566</v>
      </c>
    </row>
    <row r="141" spans="1:3" x14ac:dyDescent="0.2">
      <c r="A141" t="s">
        <v>234</v>
      </c>
      <c r="B141" t="s">
        <v>226</v>
      </c>
      <c r="C141" s="1">
        <v>563</v>
      </c>
    </row>
    <row r="142" spans="1:3" x14ac:dyDescent="0.2">
      <c r="A142" t="s">
        <v>367</v>
      </c>
      <c r="B142" t="s">
        <v>353</v>
      </c>
      <c r="C142" s="1">
        <v>558</v>
      </c>
    </row>
    <row r="143" spans="1:3" x14ac:dyDescent="0.2">
      <c r="A143" t="s">
        <v>538</v>
      </c>
      <c r="B143" t="s">
        <v>519</v>
      </c>
      <c r="C143" s="1">
        <v>557</v>
      </c>
    </row>
    <row r="144" spans="1:3" x14ac:dyDescent="0.2">
      <c r="A144" t="s">
        <v>116</v>
      </c>
      <c r="B144" t="s">
        <v>88</v>
      </c>
      <c r="C144" s="1">
        <v>555</v>
      </c>
    </row>
    <row r="145" spans="1:3" x14ac:dyDescent="0.2">
      <c r="A145" t="s">
        <v>282</v>
      </c>
      <c r="B145" t="s">
        <v>226</v>
      </c>
      <c r="C145" s="1">
        <v>552</v>
      </c>
    </row>
    <row r="146" spans="1:3" x14ac:dyDescent="0.2">
      <c r="A146" t="s">
        <v>391</v>
      </c>
      <c r="B146" t="s">
        <v>374</v>
      </c>
      <c r="C146" s="1">
        <v>547</v>
      </c>
    </row>
    <row r="147" spans="1:3" x14ac:dyDescent="0.2">
      <c r="A147" t="s">
        <v>203</v>
      </c>
      <c r="B147" t="s">
        <v>165</v>
      </c>
      <c r="C147" s="1">
        <v>546</v>
      </c>
    </row>
    <row r="148" spans="1:3" x14ac:dyDescent="0.2">
      <c r="A148" t="s">
        <v>506</v>
      </c>
      <c r="B148" t="s">
        <v>487</v>
      </c>
      <c r="C148" s="1">
        <v>534</v>
      </c>
    </row>
    <row r="149" spans="1:3" x14ac:dyDescent="0.2">
      <c r="A149" t="s">
        <v>182</v>
      </c>
      <c r="B149" t="s">
        <v>165</v>
      </c>
      <c r="C149" s="1">
        <v>528</v>
      </c>
    </row>
    <row r="150" spans="1:3" x14ac:dyDescent="0.2">
      <c r="A150" t="s">
        <v>313</v>
      </c>
      <c r="B150" t="s">
        <v>293</v>
      </c>
      <c r="C150" s="1">
        <v>527</v>
      </c>
    </row>
    <row r="151" spans="1:3" x14ac:dyDescent="0.2">
      <c r="A151" t="s">
        <v>354</v>
      </c>
      <c r="B151" t="s">
        <v>353</v>
      </c>
      <c r="C151" s="1">
        <v>523</v>
      </c>
    </row>
    <row r="152" spans="1:3" x14ac:dyDescent="0.2">
      <c r="A152" t="s">
        <v>648</v>
      </c>
      <c r="B152" t="s">
        <v>426</v>
      </c>
      <c r="C152" s="1">
        <v>522</v>
      </c>
    </row>
    <row r="153" spans="1:3" x14ac:dyDescent="0.2">
      <c r="A153" t="s">
        <v>500</v>
      </c>
      <c r="B153" t="s">
        <v>487</v>
      </c>
      <c r="C153" s="1">
        <v>520</v>
      </c>
    </row>
    <row r="154" spans="1:3" x14ac:dyDescent="0.2">
      <c r="A154" t="s">
        <v>179</v>
      </c>
      <c r="B154" t="s">
        <v>165</v>
      </c>
      <c r="C154" s="1">
        <v>504</v>
      </c>
    </row>
    <row r="155" spans="1:3" x14ac:dyDescent="0.2">
      <c r="A155" t="s">
        <v>99</v>
      </c>
      <c r="B155" t="s">
        <v>88</v>
      </c>
      <c r="C155" s="1">
        <v>497</v>
      </c>
    </row>
    <row r="156" spans="1:3" x14ac:dyDescent="0.2">
      <c r="A156" t="s">
        <v>555</v>
      </c>
      <c r="B156" t="s">
        <v>551</v>
      </c>
      <c r="C156" s="1">
        <v>494</v>
      </c>
    </row>
    <row r="157" spans="1:3" x14ac:dyDescent="0.2">
      <c r="A157" t="s">
        <v>240</v>
      </c>
      <c r="B157" t="s">
        <v>226</v>
      </c>
      <c r="C157" s="1">
        <v>494</v>
      </c>
    </row>
    <row r="158" spans="1:3" x14ac:dyDescent="0.2">
      <c r="A158" t="s">
        <v>412</v>
      </c>
      <c r="B158" t="s">
        <v>402</v>
      </c>
      <c r="C158" s="1">
        <v>487</v>
      </c>
    </row>
    <row r="159" spans="1:3" x14ac:dyDescent="0.2">
      <c r="A159" t="s">
        <v>259</v>
      </c>
      <c r="B159" t="s">
        <v>226</v>
      </c>
      <c r="C159" s="1">
        <v>484</v>
      </c>
    </row>
    <row r="160" spans="1:3" x14ac:dyDescent="0.2">
      <c r="A160" t="s">
        <v>164</v>
      </c>
      <c r="B160" t="s">
        <v>156</v>
      </c>
      <c r="C160" s="1">
        <v>478</v>
      </c>
    </row>
    <row r="161" spans="1:3" x14ac:dyDescent="0.2">
      <c r="A161" t="s">
        <v>649</v>
      </c>
      <c r="B161" t="s">
        <v>326</v>
      </c>
      <c r="C161" s="1">
        <v>476</v>
      </c>
    </row>
    <row r="162" spans="1:3" x14ac:dyDescent="0.2">
      <c r="A162" t="s">
        <v>166</v>
      </c>
      <c r="B162" t="s">
        <v>165</v>
      </c>
      <c r="C162" s="1">
        <v>475</v>
      </c>
    </row>
    <row r="163" spans="1:3" x14ac:dyDescent="0.2">
      <c r="A163" t="s">
        <v>650</v>
      </c>
      <c r="B163" t="s">
        <v>165</v>
      </c>
      <c r="C163" s="1">
        <v>470</v>
      </c>
    </row>
    <row r="164" spans="1:3" x14ac:dyDescent="0.2">
      <c r="A164" t="s">
        <v>394</v>
      </c>
      <c r="B164" t="s">
        <v>374</v>
      </c>
      <c r="C164" s="1">
        <v>469</v>
      </c>
    </row>
    <row r="165" spans="1:3" x14ac:dyDescent="0.2">
      <c r="A165" t="s">
        <v>473</v>
      </c>
      <c r="B165" t="s">
        <v>461</v>
      </c>
      <c r="C165" s="1">
        <v>466</v>
      </c>
    </row>
    <row r="166" spans="1:3" x14ac:dyDescent="0.2">
      <c r="A166" t="s">
        <v>207</v>
      </c>
      <c r="B166" t="s">
        <v>165</v>
      </c>
      <c r="C166" s="1">
        <v>466</v>
      </c>
    </row>
    <row r="167" spans="1:3" x14ac:dyDescent="0.2">
      <c r="A167" t="s">
        <v>103</v>
      </c>
      <c r="B167" t="s">
        <v>88</v>
      </c>
      <c r="C167" s="1">
        <v>462</v>
      </c>
    </row>
    <row r="168" spans="1:3" x14ac:dyDescent="0.2">
      <c r="A168" t="s">
        <v>283</v>
      </c>
      <c r="B168" t="s">
        <v>226</v>
      </c>
      <c r="C168" s="1">
        <v>458</v>
      </c>
    </row>
    <row r="169" spans="1:3" x14ac:dyDescent="0.2">
      <c r="A169" t="s">
        <v>129</v>
      </c>
      <c r="B169" t="s">
        <v>119</v>
      </c>
      <c r="C169" s="1">
        <v>458</v>
      </c>
    </row>
    <row r="170" spans="1:3" x14ac:dyDescent="0.2">
      <c r="A170" t="s">
        <v>110</v>
      </c>
      <c r="B170" t="s">
        <v>88</v>
      </c>
      <c r="C170" s="1">
        <v>453</v>
      </c>
    </row>
    <row r="171" spans="1:3" x14ac:dyDescent="0.2">
      <c r="A171" t="s">
        <v>495</v>
      </c>
      <c r="B171" t="s">
        <v>487</v>
      </c>
      <c r="C171" s="1">
        <v>451</v>
      </c>
    </row>
    <row r="172" spans="1:3" x14ac:dyDescent="0.2">
      <c r="A172" t="s">
        <v>352</v>
      </c>
      <c r="B172" t="s">
        <v>326</v>
      </c>
      <c r="C172" s="1">
        <v>450</v>
      </c>
    </row>
    <row r="173" spans="1:3" x14ac:dyDescent="0.2">
      <c r="A173" t="s">
        <v>292</v>
      </c>
      <c r="B173" t="s">
        <v>287</v>
      </c>
      <c r="C173" s="1">
        <v>449</v>
      </c>
    </row>
    <row r="174" spans="1:3" x14ac:dyDescent="0.2">
      <c r="A174" t="s">
        <v>244</v>
      </c>
      <c r="B174" t="s">
        <v>226</v>
      </c>
      <c r="C174" s="1">
        <v>445</v>
      </c>
    </row>
    <row r="175" spans="1:3" x14ac:dyDescent="0.2">
      <c r="A175" t="s">
        <v>460</v>
      </c>
      <c r="B175" t="s">
        <v>452</v>
      </c>
      <c r="C175" s="1">
        <v>442</v>
      </c>
    </row>
    <row r="176" spans="1:3" x14ac:dyDescent="0.2">
      <c r="A176" t="s">
        <v>47</v>
      </c>
      <c r="B176" t="s">
        <v>27</v>
      </c>
      <c r="C176" s="1">
        <v>439</v>
      </c>
    </row>
    <row r="177" spans="1:3" x14ac:dyDescent="0.2">
      <c r="A177" t="s">
        <v>542</v>
      </c>
      <c r="B177" t="s">
        <v>519</v>
      </c>
      <c r="C177" s="1">
        <v>438</v>
      </c>
    </row>
    <row r="178" spans="1:3" x14ac:dyDescent="0.2">
      <c r="A178" t="s">
        <v>18</v>
      </c>
      <c r="B178" t="s">
        <v>1</v>
      </c>
      <c r="C178" s="1">
        <v>438</v>
      </c>
    </row>
    <row r="179" spans="1:3" x14ac:dyDescent="0.2">
      <c r="A179" t="s">
        <v>211</v>
      </c>
      <c r="B179" t="s">
        <v>165</v>
      </c>
      <c r="C179" s="1">
        <v>435</v>
      </c>
    </row>
    <row r="180" spans="1:3" x14ac:dyDescent="0.2">
      <c r="A180" t="s">
        <v>525</v>
      </c>
      <c r="B180" t="s">
        <v>519</v>
      </c>
      <c r="C180" s="1">
        <v>433</v>
      </c>
    </row>
    <row r="181" spans="1:3" x14ac:dyDescent="0.2">
      <c r="A181" t="s">
        <v>40</v>
      </c>
      <c r="B181" t="s">
        <v>27</v>
      </c>
      <c r="C181" s="1">
        <v>430</v>
      </c>
    </row>
    <row r="182" spans="1:3" x14ac:dyDescent="0.2">
      <c r="A182" t="s">
        <v>540</v>
      </c>
      <c r="B182" t="s">
        <v>519</v>
      </c>
      <c r="C182" s="1">
        <v>428</v>
      </c>
    </row>
    <row r="183" spans="1:3" x14ac:dyDescent="0.2">
      <c r="A183" t="s">
        <v>518</v>
      </c>
      <c r="B183" t="s">
        <v>487</v>
      </c>
      <c r="C183" s="1">
        <v>422</v>
      </c>
    </row>
    <row r="184" spans="1:3" x14ac:dyDescent="0.2">
      <c r="A184" t="s">
        <v>481</v>
      </c>
      <c r="B184" t="s">
        <v>461</v>
      </c>
      <c r="C184" s="1">
        <v>416</v>
      </c>
    </row>
    <row r="185" spans="1:3" x14ac:dyDescent="0.2">
      <c r="A185" t="s">
        <v>230</v>
      </c>
      <c r="B185" t="s">
        <v>226</v>
      </c>
      <c r="C185" s="1">
        <v>403</v>
      </c>
    </row>
    <row r="186" spans="1:3" x14ac:dyDescent="0.2">
      <c r="A186" t="s">
        <v>463</v>
      </c>
      <c r="B186" t="s">
        <v>461</v>
      </c>
      <c r="C186" s="1">
        <v>395</v>
      </c>
    </row>
    <row r="187" spans="1:3" x14ac:dyDescent="0.2">
      <c r="A187" t="s">
        <v>344</v>
      </c>
      <c r="B187" t="s">
        <v>326</v>
      </c>
      <c r="C187" s="1">
        <v>393</v>
      </c>
    </row>
    <row r="188" spans="1:3" x14ac:dyDescent="0.2">
      <c r="A188" t="s">
        <v>379</v>
      </c>
      <c r="B188" t="s">
        <v>374</v>
      </c>
      <c r="C188" s="1">
        <v>392</v>
      </c>
    </row>
    <row r="189" spans="1:3" x14ac:dyDescent="0.2">
      <c r="A189" t="s">
        <v>238</v>
      </c>
      <c r="B189" t="s">
        <v>226</v>
      </c>
      <c r="C189" s="1">
        <v>391</v>
      </c>
    </row>
    <row r="190" spans="1:3" x14ac:dyDescent="0.2">
      <c r="A190" t="s">
        <v>651</v>
      </c>
      <c r="B190" t="s">
        <v>374</v>
      </c>
      <c r="C190" s="1">
        <v>385</v>
      </c>
    </row>
    <row r="191" spans="1:3" x14ac:dyDescent="0.2">
      <c r="A191" t="s">
        <v>172</v>
      </c>
      <c r="B191" t="s">
        <v>165</v>
      </c>
      <c r="C191" s="1">
        <v>378</v>
      </c>
    </row>
    <row r="192" spans="1:3" x14ac:dyDescent="0.2">
      <c r="A192" t="s">
        <v>496</v>
      </c>
      <c r="B192" t="s">
        <v>487</v>
      </c>
      <c r="C192" s="1">
        <v>376</v>
      </c>
    </row>
    <row r="193" spans="1:3" x14ac:dyDescent="0.2">
      <c r="A193" t="s">
        <v>191</v>
      </c>
      <c r="B193" t="s">
        <v>165</v>
      </c>
      <c r="C193" s="1">
        <v>374</v>
      </c>
    </row>
    <row r="194" spans="1:3" x14ac:dyDescent="0.2">
      <c r="A194" t="s">
        <v>45</v>
      </c>
      <c r="B194" t="s">
        <v>27</v>
      </c>
      <c r="C194" s="1">
        <v>371</v>
      </c>
    </row>
    <row r="195" spans="1:3" x14ac:dyDescent="0.2">
      <c r="A195" t="s">
        <v>229</v>
      </c>
      <c r="B195" t="s">
        <v>226</v>
      </c>
      <c r="C195" s="1">
        <v>369</v>
      </c>
    </row>
    <row r="196" spans="1:3" x14ac:dyDescent="0.2">
      <c r="A196" t="s">
        <v>366</v>
      </c>
      <c r="B196" t="s">
        <v>353</v>
      </c>
      <c r="C196" s="1">
        <v>367</v>
      </c>
    </row>
    <row r="197" spans="1:3" x14ac:dyDescent="0.2">
      <c r="A197" t="s">
        <v>270</v>
      </c>
      <c r="B197" t="s">
        <v>226</v>
      </c>
      <c r="C197" s="1">
        <v>360</v>
      </c>
    </row>
    <row r="198" spans="1:3" x14ac:dyDescent="0.2">
      <c r="A198" t="s">
        <v>252</v>
      </c>
      <c r="B198" t="s">
        <v>226</v>
      </c>
      <c r="C198" s="1">
        <v>359</v>
      </c>
    </row>
    <row r="199" spans="1:3" x14ac:dyDescent="0.2">
      <c r="A199" t="s">
        <v>218</v>
      </c>
      <c r="B199" t="s">
        <v>165</v>
      </c>
      <c r="C199" s="1">
        <v>357</v>
      </c>
    </row>
    <row r="200" spans="1:3" x14ac:dyDescent="0.2">
      <c r="A200" t="s">
        <v>242</v>
      </c>
      <c r="B200" t="s">
        <v>226</v>
      </c>
      <c r="C200" s="1">
        <v>355</v>
      </c>
    </row>
    <row r="201" spans="1:3" x14ac:dyDescent="0.2">
      <c r="A201" t="s">
        <v>405</v>
      </c>
      <c r="B201" t="s">
        <v>402</v>
      </c>
      <c r="C201" s="1">
        <v>354</v>
      </c>
    </row>
    <row r="202" spans="1:3" x14ac:dyDescent="0.2">
      <c r="A202" t="s">
        <v>239</v>
      </c>
      <c r="B202" t="s">
        <v>226</v>
      </c>
      <c r="C202" s="1">
        <v>350</v>
      </c>
    </row>
    <row r="203" spans="1:3" x14ac:dyDescent="0.2">
      <c r="A203" t="s">
        <v>526</v>
      </c>
      <c r="B203" t="s">
        <v>519</v>
      </c>
      <c r="C203" s="1">
        <v>349</v>
      </c>
    </row>
    <row r="204" spans="1:3" x14ac:dyDescent="0.2">
      <c r="A204" t="s">
        <v>652</v>
      </c>
      <c r="B204" t="s">
        <v>426</v>
      </c>
      <c r="C204" s="1">
        <v>348</v>
      </c>
    </row>
    <row r="205" spans="1:3" x14ac:dyDescent="0.2">
      <c r="A205" t="s">
        <v>653</v>
      </c>
      <c r="B205" t="s">
        <v>461</v>
      </c>
      <c r="C205" s="1">
        <v>344</v>
      </c>
    </row>
    <row r="206" spans="1:3" x14ac:dyDescent="0.2">
      <c r="A206" t="s">
        <v>217</v>
      </c>
      <c r="B206" t="s">
        <v>165</v>
      </c>
      <c r="C206" s="1">
        <v>343</v>
      </c>
    </row>
    <row r="207" spans="1:3" x14ac:dyDescent="0.2">
      <c r="A207" t="s">
        <v>266</v>
      </c>
      <c r="B207" t="s">
        <v>226</v>
      </c>
      <c r="C207" s="1">
        <v>340</v>
      </c>
    </row>
    <row r="208" spans="1:3" x14ac:dyDescent="0.2">
      <c r="A208" t="s">
        <v>509</v>
      </c>
      <c r="B208" t="s">
        <v>487</v>
      </c>
      <c r="C208" s="1">
        <v>339</v>
      </c>
    </row>
    <row r="209" spans="1:3" x14ac:dyDescent="0.2">
      <c r="A209" t="s">
        <v>476</v>
      </c>
      <c r="B209" t="s">
        <v>461</v>
      </c>
      <c r="C209" s="1">
        <v>335</v>
      </c>
    </row>
    <row r="210" spans="1:3" x14ac:dyDescent="0.2">
      <c r="A210" t="s">
        <v>654</v>
      </c>
      <c r="B210" t="s">
        <v>487</v>
      </c>
      <c r="C210" s="1">
        <v>331</v>
      </c>
    </row>
    <row r="211" spans="1:3" x14ac:dyDescent="0.2">
      <c r="A211" t="s">
        <v>318</v>
      </c>
      <c r="B211" t="s">
        <v>293</v>
      </c>
      <c r="C211" s="1">
        <v>331</v>
      </c>
    </row>
    <row r="212" spans="1:3" x14ac:dyDescent="0.2">
      <c r="A212" t="s">
        <v>233</v>
      </c>
      <c r="B212" t="s">
        <v>226</v>
      </c>
      <c r="C212" s="1">
        <v>330</v>
      </c>
    </row>
    <row r="213" spans="1:3" x14ac:dyDescent="0.2">
      <c r="A213" t="s">
        <v>267</v>
      </c>
      <c r="B213" t="s">
        <v>226</v>
      </c>
      <c r="C213" s="1">
        <v>327</v>
      </c>
    </row>
    <row r="214" spans="1:3" x14ac:dyDescent="0.2">
      <c r="A214" t="s">
        <v>386</v>
      </c>
      <c r="B214" t="s">
        <v>374</v>
      </c>
      <c r="C214" s="1">
        <v>326</v>
      </c>
    </row>
    <row r="215" spans="1:3" x14ac:dyDescent="0.2">
      <c r="A215" t="s">
        <v>219</v>
      </c>
      <c r="B215" t="s">
        <v>165</v>
      </c>
      <c r="C215" s="1">
        <v>326</v>
      </c>
    </row>
    <row r="216" spans="1:3" x14ac:dyDescent="0.2">
      <c r="A216" t="s">
        <v>413</v>
      </c>
      <c r="B216" t="s">
        <v>402</v>
      </c>
      <c r="C216" s="1">
        <v>324</v>
      </c>
    </row>
    <row r="217" spans="1:3" x14ac:dyDescent="0.2">
      <c r="A217" t="s">
        <v>245</v>
      </c>
      <c r="B217" t="s">
        <v>226</v>
      </c>
      <c r="C217" s="1">
        <v>322</v>
      </c>
    </row>
    <row r="218" spans="1:3" x14ac:dyDescent="0.2">
      <c r="A218" t="s">
        <v>243</v>
      </c>
      <c r="B218" t="s">
        <v>226</v>
      </c>
      <c r="C218" s="1">
        <v>321</v>
      </c>
    </row>
    <row r="219" spans="1:3" x14ac:dyDescent="0.2">
      <c r="A219" t="s">
        <v>398</v>
      </c>
      <c r="B219" t="s">
        <v>374</v>
      </c>
      <c r="C219" s="1">
        <v>318</v>
      </c>
    </row>
    <row r="220" spans="1:3" x14ac:dyDescent="0.2">
      <c r="A220" t="s">
        <v>105</v>
      </c>
      <c r="B220" t="s">
        <v>88</v>
      </c>
      <c r="C220" s="1">
        <v>318</v>
      </c>
    </row>
    <row r="221" spans="1:3" x14ac:dyDescent="0.2">
      <c r="A221" t="s">
        <v>439</v>
      </c>
      <c r="B221" t="s">
        <v>426</v>
      </c>
      <c r="C221" s="1">
        <v>317</v>
      </c>
    </row>
    <row r="222" spans="1:3" x14ac:dyDescent="0.2">
      <c r="A222" t="s">
        <v>60</v>
      </c>
      <c r="B222" t="s">
        <v>58</v>
      </c>
      <c r="C222" s="1">
        <v>315</v>
      </c>
    </row>
    <row r="223" spans="1:3" x14ac:dyDescent="0.2">
      <c r="A223" t="s">
        <v>158</v>
      </c>
      <c r="B223" t="s">
        <v>156</v>
      </c>
      <c r="C223" s="1">
        <v>313</v>
      </c>
    </row>
    <row r="224" spans="1:3" x14ac:dyDescent="0.2">
      <c r="A224" t="s">
        <v>510</v>
      </c>
      <c r="B224" t="s">
        <v>487</v>
      </c>
      <c r="C224" s="1">
        <v>312</v>
      </c>
    </row>
    <row r="225" spans="1:3" x14ac:dyDescent="0.2">
      <c r="A225" t="s">
        <v>655</v>
      </c>
      <c r="B225" t="s">
        <v>402</v>
      </c>
      <c r="C225" s="1">
        <v>309</v>
      </c>
    </row>
    <row r="226" spans="1:3" x14ac:dyDescent="0.2">
      <c r="A226" t="s">
        <v>268</v>
      </c>
      <c r="B226" t="s">
        <v>226</v>
      </c>
      <c r="C226" s="1">
        <v>309</v>
      </c>
    </row>
    <row r="227" spans="1:3" x14ac:dyDescent="0.2">
      <c r="A227" t="s">
        <v>153</v>
      </c>
      <c r="B227" t="s">
        <v>148</v>
      </c>
      <c r="C227" s="1">
        <v>308</v>
      </c>
    </row>
    <row r="228" spans="1:3" x14ac:dyDescent="0.2">
      <c r="A228" t="s">
        <v>358</v>
      </c>
      <c r="B228" t="s">
        <v>353</v>
      </c>
      <c r="C228" s="1">
        <v>306</v>
      </c>
    </row>
    <row r="229" spans="1:3" x14ac:dyDescent="0.2">
      <c r="A229" t="s">
        <v>498</v>
      </c>
      <c r="B229" t="s">
        <v>487</v>
      </c>
      <c r="C229" s="1">
        <v>302</v>
      </c>
    </row>
    <row r="230" spans="1:3" x14ac:dyDescent="0.2">
      <c r="A230" t="s">
        <v>430</v>
      </c>
      <c r="B230" t="s">
        <v>426</v>
      </c>
      <c r="C230" s="1">
        <v>295</v>
      </c>
    </row>
    <row r="231" spans="1:3" x14ac:dyDescent="0.2">
      <c r="A231" t="s">
        <v>285</v>
      </c>
      <c r="B231" t="s">
        <v>226</v>
      </c>
      <c r="C231" s="1">
        <v>293</v>
      </c>
    </row>
    <row r="232" spans="1:3" x14ac:dyDescent="0.2">
      <c r="A232" t="s">
        <v>24</v>
      </c>
      <c r="B232" t="s">
        <v>1</v>
      </c>
      <c r="C232" s="1">
        <v>293</v>
      </c>
    </row>
    <row r="233" spans="1:3" x14ac:dyDescent="0.2">
      <c r="A233" t="s">
        <v>507</v>
      </c>
      <c r="B233" t="s">
        <v>487</v>
      </c>
      <c r="C233" s="1">
        <v>289</v>
      </c>
    </row>
    <row r="234" spans="1:3" x14ac:dyDescent="0.2">
      <c r="A234" t="s">
        <v>146</v>
      </c>
      <c r="B234" t="s">
        <v>119</v>
      </c>
      <c r="C234" s="1">
        <v>288</v>
      </c>
    </row>
    <row r="235" spans="1:3" x14ac:dyDescent="0.2">
      <c r="A235" t="s">
        <v>331</v>
      </c>
      <c r="B235" t="s">
        <v>326</v>
      </c>
      <c r="C235" s="1">
        <v>285</v>
      </c>
    </row>
    <row r="236" spans="1:3" x14ac:dyDescent="0.2">
      <c r="A236" t="s">
        <v>246</v>
      </c>
      <c r="B236" t="s">
        <v>226</v>
      </c>
      <c r="C236" s="1">
        <v>284</v>
      </c>
    </row>
    <row r="237" spans="1:3" x14ac:dyDescent="0.2">
      <c r="A237" t="s">
        <v>365</v>
      </c>
      <c r="B237" t="s">
        <v>353</v>
      </c>
      <c r="C237" s="1">
        <v>282</v>
      </c>
    </row>
    <row r="238" spans="1:3" x14ac:dyDescent="0.2">
      <c r="A238" t="s">
        <v>190</v>
      </c>
      <c r="B238" t="s">
        <v>165</v>
      </c>
      <c r="C238" s="1">
        <v>282</v>
      </c>
    </row>
    <row r="239" spans="1:3" x14ac:dyDescent="0.2">
      <c r="A239" t="s">
        <v>377</v>
      </c>
      <c r="B239" t="s">
        <v>374</v>
      </c>
      <c r="C239" s="1">
        <v>277</v>
      </c>
    </row>
    <row r="240" spans="1:3" x14ac:dyDescent="0.2">
      <c r="A240" t="s">
        <v>145</v>
      </c>
      <c r="B240" t="s">
        <v>119</v>
      </c>
      <c r="C240" s="1">
        <v>276</v>
      </c>
    </row>
    <row r="241" spans="1:3" x14ac:dyDescent="0.2">
      <c r="A241" t="s">
        <v>505</v>
      </c>
      <c r="B241" t="s">
        <v>487</v>
      </c>
      <c r="C241" s="1">
        <v>275</v>
      </c>
    </row>
    <row r="242" spans="1:3" x14ac:dyDescent="0.2">
      <c r="A242" t="s">
        <v>294</v>
      </c>
      <c r="B242" t="s">
        <v>293</v>
      </c>
      <c r="C242" s="1">
        <v>274</v>
      </c>
    </row>
    <row r="243" spans="1:3" x14ac:dyDescent="0.2">
      <c r="A243" t="s">
        <v>41</v>
      </c>
      <c r="B243" t="s">
        <v>27</v>
      </c>
      <c r="C243" s="1">
        <v>273</v>
      </c>
    </row>
    <row r="244" spans="1:3" x14ac:dyDescent="0.2">
      <c r="A244" t="s">
        <v>513</v>
      </c>
      <c r="B244" t="s">
        <v>487</v>
      </c>
      <c r="C244" s="1">
        <v>271</v>
      </c>
    </row>
    <row r="245" spans="1:3" x14ac:dyDescent="0.2">
      <c r="A245" t="s">
        <v>249</v>
      </c>
      <c r="B245" t="s">
        <v>226</v>
      </c>
      <c r="C245" s="1">
        <v>270</v>
      </c>
    </row>
    <row r="246" spans="1:3" x14ac:dyDescent="0.2">
      <c r="A246" t="s">
        <v>393</v>
      </c>
      <c r="B246" t="s">
        <v>374</v>
      </c>
      <c r="C246" s="1">
        <v>268</v>
      </c>
    </row>
    <row r="247" spans="1:3" x14ac:dyDescent="0.2">
      <c r="A247" t="s">
        <v>284</v>
      </c>
      <c r="B247" t="s">
        <v>226</v>
      </c>
      <c r="C247" s="1">
        <v>268</v>
      </c>
    </row>
    <row r="248" spans="1:3" x14ac:dyDescent="0.2">
      <c r="A248" t="s">
        <v>351</v>
      </c>
      <c r="B248" t="s">
        <v>326</v>
      </c>
      <c r="C248" s="1">
        <v>266</v>
      </c>
    </row>
    <row r="249" spans="1:3" x14ac:dyDescent="0.2">
      <c r="A249" t="s">
        <v>564</v>
      </c>
      <c r="B249" t="s">
        <v>551</v>
      </c>
      <c r="C249" s="1">
        <v>265</v>
      </c>
    </row>
    <row r="250" spans="1:3" x14ac:dyDescent="0.2">
      <c r="A250" t="s">
        <v>248</v>
      </c>
      <c r="B250" t="s">
        <v>226</v>
      </c>
      <c r="C250" s="1">
        <v>265</v>
      </c>
    </row>
    <row r="251" spans="1:3" x14ac:dyDescent="0.2">
      <c r="A251" t="s">
        <v>115</v>
      </c>
      <c r="B251" t="s">
        <v>88</v>
      </c>
      <c r="C251" s="1">
        <v>265</v>
      </c>
    </row>
    <row r="252" spans="1:3" x14ac:dyDescent="0.2">
      <c r="A252" t="s">
        <v>39</v>
      </c>
      <c r="B252" t="s">
        <v>27</v>
      </c>
      <c r="C252" s="1">
        <v>263</v>
      </c>
    </row>
    <row r="253" spans="1:3" x14ac:dyDescent="0.2">
      <c r="A253" t="s">
        <v>147</v>
      </c>
      <c r="B253" t="s">
        <v>119</v>
      </c>
      <c r="C253" s="1">
        <v>262</v>
      </c>
    </row>
    <row r="254" spans="1:3" x14ac:dyDescent="0.2">
      <c r="A254" t="s">
        <v>656</v>
      </c>
      <c r="B254" t="s">
        <v>119</v>
      </c>
      <c r="C254" s="1">
        <v>261</v>
      </c>
    </row>
    <row r="255" spans="1:3" x14ac:dyDescent="0.2">
      <c r="A255" t="s">
        <v>657</v>
      </c>
      <c r="B255" t="s">
        <v>426</v>
      </c>
      <c r="C255" s="1">
        <v>259</v>
      </c>
    </row>
    <row r="256" spans="1:3" x14ac:dyDescent="0.2">
      <c r="A256" t="s">
        <v>329</v>
      </c>
      <c r="B256" t="s">
        <v>326</v>
      </c>
      <c r="C256" s="1">
        <v>259</v>
      </c>
    </row>
    <row r="257" spans="1:3" x14ac:dyDescent="0.2">
      <c r="A257" t="s">
        <v>533</v>
      </c>
      <c r="B257" t="s">
        <v>519</v>
      </c>
      <c r="C257" s="1">
        <v>258</v>
      </c>
    </row>
    <row r="258" spans="1:3" x14ac:dyDescent="0.2">
      <c r="A258" t="s">
        <v>658</v>
      </c>
      <c r="B258" t="s">
        <v>426</v>
      </c>
      <c r="C258" s="1">
        <v>256</v>
      </c>
    </row>
    <row r="259" spans="1:3" x14ac:dyDescent="0.2">
      <c r="A259" t="s">
        <v>130</v>
      </c>
      <c r="B259" t="s">
        <v>119</v>
      </c>
      <c r="C259" s="1">
        <v>255</v>
      </c>
    </row>
    <row r="260" spans="1:3" x14ac:dyDescent="0.2">
      <c r="A260" t="s">
        <v>37</v>
      </c>
      <c r="B260" t="s">
        <v>27</v>
      </c>
      <c r="C260" s="1">
        <v>255</v>
      </c>
    </row>
    <row r="261" spans="1:3" x14ac:dyDescent="0.2">
      <c r="A261" t="s">
        <v>534</v>
      </c>
      <c r="B261" t="s">
        <v>519</v>
      </c>
      <c r="C261" s="1">
        <v>254</v>
      </c>
    </row>
    <row r="262" spans="1:3" x14ac:dyDescent="0.2">
      <c r="A262" t="s">
        <v>659</v>
      </c>
      <c r="B262" t="s">
        <v>461</v>
      </c>
      <c r="C262" s="1">
        <v>254</v>
      </c>
    </row>
    <row r="263" spans="1:3" x14ac:dyDescent="0.2">
      <c r="A263" t="s">
        <v>35</v>
      </c>
      <c r="B263" t="s">
        <v>27</v>
      </c>
      <c r="C263" s="1">
        <v>254</v>
      </c>
    </row>
    <row r="264" spans="1:3" x14ac:dyDescent="0.2">
      <c r="A264" t="s">
        <v>342</v>
      </c>
      <c r="B264" t="s">
        <v>326</v>
      </c>
      <c r="C264" s="1">
        <v>251</v>
      </c>
    </row>
    <row r="265" spans="1:3" x14ac:dyDescent="0.2">
      <c r="A265" t="s">
        <v>380</v>
      </c>
      <c r="B265" t="s">
        <v>374</v>
      </c>
      <c r="C265" s="1">
        <v>250</v>
      </c>
    </row>
    <row r="266" spans="1:3" x14ac:dyDescent="0.2">
      <c r="A266" t="s">
        <v>227</v>
      </c>
      <c r="B266" t="s">
        <v>226</v>
      </c>
      <c r="C266" s="1">
        <v>249</v>
      </c>
    </row>
    <row r="267" spans="1:3" x14ac:dyDescent="0.2">
      <c r="A267" t="s">
        <v>660</v>
      </c>
      <c r="B267" t="s">
        <v>27</v>
      </c>
      <c r="C267" s="1">
        <v>248</v>
      </c>
    </row>
    <row r="268" spans="1:3" x14ac:dyDescent="0.2">
      <c r="A268" t="s">
        <v>250</v>
      </c>
      <c r="B268" t="s">
        <v>226</v>
      </c>
      <c r="C268" s="1">
        <v>246</v>
      </c>
    </row>
    <row r="269" spans="1:3" x14ac:dyDescent="0.2">
      <c r="A269" t="s">
        <v>189</v>
      </c>
      <c r="B269" t="s">
        <v>165</v>
      </c>
      <c r="C269" s="1">
        <v>246</v>
      </c>
    </row>
    <row r="270" spans="1:3" x14ac:dyDescent="0.2">
      <c r="A270" t="s">
        <v>399</v>
      </c>
      <c r="B270" t="s">
        <v>374</v>
      </c>
      <c r="C270" s="1">
        <v>244</v>
      </c>
    </row>
    <row r="271" spans="1:3" x14ac:dyDescent="0.2">
      <c r="A271" t="s">
        <v>661</v>
      </c>
      <c r="B271" t="s">
        <v>1</v>
      </c>
      <c r="C271" s="1">
        <v>244</v>
      </c>
    </row>
    <row r="272" spans="1:3" x14ac:dyDescent="0.2">
      <c r="A272" t="s">
        <v>194</v>
      </c>
      <c r="B272" t="s">
        <v>165</v>
      </c>
      <c r="C272" s="1">
        <v>243</v>
      </c>
    </row>
    <row r="273" spans="1:3" x14ac:dyDescent="0.2">
      <c r="A273" t="s">
        <v>185</v>
      </c>
      <c r="B273" t="s">
        <v>165</v>
      </c>
      <c r="C273" s="1">
        <v>243</v>
      </c>
    </row>
    <row r="274" spans="1:3" x14ac:dyDescent="0.2">
      <c r="A274" t="s">
        <v>117</v>
      </c>
      <c r="B274" t="s">
        <v>88</v>
      </c>
      <c r="C274" s="1">
        <v>243</v>
      </c>
    </row>
    <row r="275" spans="1:3" x14ac:dyDescent="0.2">
      <c r="A275" t="s">
        <v>291</v>
      </c>
      <c r="B275" t="s">
        <v>287</v>
      </c>
      <c r="C275" s="1">
        <v>238</v>
      </c>
    </row>
    <row r="276" spans="1:3" x14ac:dyDescent="0.2">
      <c r="A276" t="s">
        <v>503</v>
      </c>
      <c r="B276" t="s">
        <v>487</v>
      </c>
      <c r="C276" s="1">
        <v>235</v>
      </c>
    </row>
    <row r="277" spans="1:3" x14ac:dyDescent="0.2">
      <c r="A277" t="s">
        <v>133</v>
      </c>
      <c r="B277" t="s">
        <v>119</v>
      </c>
      <c r="C277" s="1">
        <v>235</v>
      </c>
    </row>
    <row r="278" spans="1:3" x14ac:dyDescent="0.2">
      <c r="A278" t="s">
        <v>340</v>
      </c>
      <c r="B278" t="s">
        <v>326</v>
      </c>
      <c r="C278" s="1">
        <v>234</v>
      </c>
    </row>
    <row r="279" spans="1:3" x14ac:dyDescent="0.2">
      <c r="A279" t="s">
        <v>126</v>
      </c>
      <c r="B279" t="s">
        <v>119</v>
      </c>
      <c r="C279" s="1">
        <v>234</v>
      </c>
    </row>
    <row r="280" spans="1:3" x14ac:dyDescent="0.2">
      <c r="A280" t="s">
        <v>304</v>
      </c>
      <c r="B280" t="s">
        <v>293</v>
      </c>
      <c r="C280" s="1">
        <v>233</v>
      </c>
    </row>
    <row r="281" spans="1:3" x14ac:dyDescent="0.2">
      <c r="A281" t="s">
        <v>541</v>
      </c>
      <c r="B281" t="s">
        <v>519</v>
      </c>
      <c r="C281" s="1">
        <v>232</v>
      </c>
    </row>
    <row r="282" spans="1:3" x14ac:dyDescent="0.2">
      <c r="A282" t="s">
        <v>303</v>
      </c>
      <c r="B282" t="s">
        <v>293</v>
      </c>
      <c r="C282" s="1">
        <v>232</v>
      </c>
    </row>
    <row r="283" spans="1:3" x14ac:dyDescent="0.2">
      <c r="A283" t="s">
        <v>378</v>
      </c>
      <c r="B283" t="s">
        <v>374</v>
      </c>
      <c r="C283" s="1">
        <v>231</v>
      </c>
    </row>
    <row r="284" spans="1:3" x14ac:dyDescent="0.2">
      <c r="A284" t="s">
        <v>247</v>
      </c>
      <c r="B284" t="s">
        <v>226</v>
      </c>
      <c r="C284" s="1">
        <v>231</v>
      </c>
    </row>
    <row r="285" spans="1:3" x14ac:dyDescent="0.2">
      <c r="A285" t="s">
        <v>198</v>
      </c>
      <c r="B285" t="s">
        <v>165</v>
      </c>
      <c r="C285" s="1">
        <v>231</v>
      </c>
    </row>
    <row r="286" spans="1:3" x14ac:dyDescent="0.2">
      <c r="A286" t="s">
        <v>16</v>
      </c>
      <c r="B286" t="s">
        <v>1</v>
      </c>
      <c r="C286" s="1">
        <v>231</v>
      </c>
    </row>
    <row r="287" spans="1:3" x14ac:dyDescent="0.2">
      <c r="A287" t="s">
        <v>184</v>
      </c>
      <c r="B287" t="s">
        <v>165</v>
      </c>
      <c r="C287" s="1">
        <v>229</v>
      </c>
    </row>
    <row r="288" spans="1:3" x14ac:dyDescent="0.2">
      <c r="A288" t="s">
        <v>170</v>
      </c>
      <c r="B288" t="s">
        <v>165</v>
      </c>
      <c r="C288" s="1">
        <v>229</v>
      </c>
    </row>
    <row r="289" spans="1:3" x14ac:dyDescent="0.2">
      <c r="A289" t="s">
        <v>31</v>
      </c>
      <c r="B289" t="s">
        <v>27</v>
      </c>
      <c r="C289" s="1">
        <v>229</v>
      </c>
    </row>
    <row r="290" spans="1:3" x14ac:dyDescent="0.2">
      <c r="A290" t="s">
        <v>662</v>
      </c>
      <c r="B290" t="s">
        <v>165</v>
      </c>
      <c r="C290" s="1">
        <v>228</v>
      </c>
    </row>
    <row r="291" spans="1:3" x14ac:dyDescent="0.2">
      <c r="A291" t="s">
        <v>208</v>
      </c>
      <c r="B291" t="s">
        <v>165</v>
      </c>
      <c r="C291" s="1">
        <v>228</v>
      </c>
    </row>
    <row r="292" spans="1:3" x14ac:dyDescent="0.2">
      <c r="A292" t="s">
        <v>387</v>
      </c>
      <c r="B292" t="s">
        <v>374</v>
      </c>
      <c r="C292" s="1">
        <v>227</v>
      </c>
    </row>
    <row r="293" spans="1:3" x14ac:dyDescent="0.2">
      <c r="A293" t="s">
        <v>468</v>
      </c>
      <c r="B293" t="s">
        <v>461</v>
      </c>
      <c r="C293" s="1">
        <v>226</v>
      </c>
    </row>
    <row r="294" spans="1:3" x14ac:dyDescent="0.2">
      <c r="A294" t="s">
        <v>553</v>
      </c>
      <c r="B294" t="s">
        <v>551</v>
      </c>
      <c r="C294" s="1">
        <v>224</v>
      </c>
    </row>
    <row r="295" spans="1:3" x14ac:dyDescent="0.2">
      <c r="A295" t="s">
        <v>216</v>
      </c>
      <c r="B295" t="s">
        <v>165</v>
      </c>
      <c r="C295" s="1">
        <v>224</v>
      </c>
    </row>
    <row r="296" spans="1:3" x14ac:dyDescent="0.2">
      <c r="A296" t="s">
        <v>91</v>
      </c>
      <c r="B296" t="s">
        <v>88</v>
      </c>
      <c r="C296" s="1">
        <v>224</v>
      </c>
    </row>
    <row r="297" spans="1:3" x14ac:dyDescent="0.2">
      <c r="A297" t="s">
        <v>275</v>
      </c>
      <c r="B297" t="s">
        <v>226</v>
      </c>
      <c r="C297" s="1">
        <v>223</v>
      </c>
    </row>
    <row r="298" spans="1:3" x14ac:dyDescent="0.2">
      <c r="A298" t="s">
        <v>42</v>
      </c>
      <c r="B298" t="s">
        <v>27</v>
      </c>
      <c r="C298" s="1">
        <v>223</v>
      </c>
    </row>
    <row r="299" spans="1:3" x14ac:dyDescent="0.2">
      <c r="A299" t="s">
        <v>663</v>
      </c>
      <c r="B299" t="s">
        <v>326</v>
      </c>
      <c r="C299" s="1">
        <v>220</v>
      </c>
    </row>
    <row r="300" spans="1:3" x14ac:dyDescent="0.2">
      <c r="A300" t="s">
        <v>478</v>
      </c>
      <c r="B300" t="s">
        <v>461</v>
      </c>
      <c r="C300" s="1">
        <v>218</v>
      </c>
    </row>
    <row r="301" spans="1:3" x14ac:dyDescent="0.2">
      <c r="A301" t="s">
        <v>254</v>
      </c>
      <c r="B301" t="s">
        <v>226</v>
      </c>
      <c r="C301" s="1">
        <v>218</v>
      </c>
    </row>
    <row r="302" spans="1:3" x14ac:dyDescent="0.2">
      <c r="A302" t="s">
        <v>154</v>
      </c>
      <c r="B302" t="s">
        <v>148</v>
      </c>
      <c r="C302" s="1">
        <v>218</v>
      </c>
    </row>
    <row r="303" spans="1:3" x14ac:dyDescent="0.2">
      <c r="A303" t="s">
        <v>128</v>
      </c>
      <c r="B303" t="s">
        <v>119</v>
      </c>
      <c r="C303" s="1">
        <v>218</v>
      </c>
    </row>
    <row r="304" spans="1:3" x14ac:dyDescent="0.2">
      <c r="A304" t="s">
        <v>272</v>
      </c>
      <c r="B304" t="s">
        <v>226</v>
      </c>
      <c r="C304" s="1">
        <v>216</v>
      </c>
    </row>
    <row r="305" spans="1:3" x14ac:dyDescent="0.2">
      <c r="A305" t="s">
        <v>157</v>
      </c>
      <c r="B305" t="s">
        <v>156</v>
      </c>
      <c r="C305" s="1">
        <v>216</v>
      </c>
    </row>
    <row r="306" spans="1:3" x14ac:dyDescent="0.2">
      <c r="A306" t="s">
        <v>482</v>
      </c>
      <c r="B306" t="s">
        <v>461</v>
      </c>
      <c r="C306" s="1">
        <v>215</v>
      </c>
    </row>
    <row r="307" spans="1:3" x14ac:dyDescent="0.2">
      <c r="A307" t="s">
        <v>327</v>
      </c>
      <c r="B307" t="s">
        <v>326</v>
      </c>
      <c r="C307" s="1">
        <v>215</v>
      </c>
    </row>
    <row r="308" spans="1:3" x14ac:dyDescent="0.2">
      <c r="A308" t="s">
        <v>664</v>
      </c>
      <c r="B308" t="s">
        <v>88</v>
      </c>
      <c r="C308" s="1">
        <v>215</v>
      </c>
    </row>
    <row r="309" spans="1:3" x14ac:dyDescent="0.2">
      <c r="A309" t="s">
        <v>138</v>
      </c>
      <c r="B309" t="s">
        <v>119</v>
      </c>
      <c r="C309" s="1">
        <v>213</v>
      </c>
    </row>
    <row r="310" spans="1:3" x14ac:dyDescent="0.2">
      <c r="A310" t="s">
        <v>171</v>
      </c>
      <c r="B310" t="s">
        <v>165</v>
      </c>
      <c r="C310" s="1">
        <v>212</v>
      </c>
    </row>
    <row r="311" spans="1:3" x14ac:dyDescent="0.2">
      <c r="A311" t="s">
        <v>574</v>
      </c>
      <c r="B311" t="s">
        <v>551</v>
      </c>
      <c r="C311" s="1">
        <v>211</v>
      </c>
    </row>
    <row r="312" spans="1:3" x14ac:dyDescent="0.2">
      <c r="A312" t="s">
        <v>21</v>
      </c>
      <c r="B312" t="s">
        <v>1</v>
      </c>
      <c r="C312" s="1">
        <v>211</v>
      </c>
    </row>
    <row r="313" spans="1:3" x14ac:dyDescent="0.2">
      <c r="A313" t="s">
        <v>290</v>
      </c>
      <c r="B313" t="s">
        <v>287</v>
      </c>
      <c r="C313" s="1">
        <v>210</v>
      </c>
    </row>
    <row r="314" spans="1:3" x14ac:dyDescent="0.2">
      <c r="A314" t="s">
        <v>192</v>
      </c>
      <c r="B314" t="s">
        <v>165</v>
      </c>
      <c r="C314" s="1">
        <v>209</v>
      </c>
    </row>
    <row r="315" spans="1:3" x14ac:dyDescent="0.2">
      <c r="A315" t="s">
        <v>108</v>
      </c>
      <c r="B315" t="s">
        <v>88</v>
      </c>
      <c r="C315" s="1">
        <v>207</v>
      </c>
    </row>
    <row r="316" spans="1:3" x14ac:dyDescent="0.2">
      <c r="A316" t="s">
        <v>497</v>
      </c>
      <c r="B316" t="s">
        <v>487</v>
      </c>
      <c r="C316" s="1">
        <v>206</v>
      </c>
    </row>
    <row r="317" spans="1:3" x14ac:dyDescent="0.2">
      <c r="A317" t="s">
        <v>563</v>
      </c>
      <c r="B317" t="s">
        <v>551</v>
      </c>
      <c r="C317" s="1">
        <v>205</v>
      </c>
    </row>
    <row r="318" spans="1:3" x14ac:dyDescent="0.2">
      <c r="A318" t="s">
        <v>491</v>
      </c>
      <c r="B318" t="s">
        <v>487</v>
      </c>
      <c r="C318" s="1">
        <v>201</v>
      </c>
    </row>
    <row r="319" spans="1:3" x14ac:dyDescent="0.2">
      <c r="A319" t="s">
        <v>142</v>
      </c>
      <c r="B319" t="s">
        <v>119</v>
      </c>
      <c r="C319" s="1">
        <v>201</v>
      </c>
    </row>
    <row r="320" spans="1:3" x14ac:dyDescent="0.2">
      <c r="A320" t="s">
        <v>464</v>
      </c>
      <c r="B320" t="s">
        <v>461</v>
      </c>
      <c r="C320" s="1">
        <v>197</v>
      </c>
    </row>
    <row r="321" spans="1:3" x14ac:dyDescent="0.2">
      <c r="A321" t="s">
        <v>416</v>
      </c>
      <c r="B321" t="s">
        <v>402</v>
      </c>
      <c r="C321" s="1">
        <v>196</v>
      </c>
    </row>
    <row r="322" spans="1:3" x14ac:dyDescent="0.2">
      <c r="A322" t="s">
        <v>347</v>
      </c>
      <c r="B322" t="s">
        <v>326</v>
      </c>
      <c r="C322" s="1">
        <v>196</v>
      </c>
    </row>
    <row r="323" spans="1:3" x14ac:dyDescent="0.2">
      <c r="A323" t="s">
        <v>346</v>
      </c>
      <c r="B323" t="s">
        <v>326</v>
      </c>
      <c r="C323" s="1">
        <v>196</v>
      </c>
    </row>
    <row r="324" spans="1:3" x14ac:dyDescent="0.2">
      <c r="A324" t="s">
        <v>10</v>
      </c>
      <c r="B324" t="s">
        <v>1</v>
      </c>
      <c r="C324" s="1">
        <v>196</v>
      </c>
    </row>
    <row r="325" spans="1:3" x14ac:dyDescent="0.2">
      <c r="A325" t="s">
        <v>446</v>
      </c>
      <c r="B325" t="s">
        <v>426</v>
      </c>
      <c r="C325" s="1">
        <v>195</v>
      </c>
    </row>
    <row r="326" spans="1:3" x14ac:dyDescent="0.2">
      <c r="A326" t="s">
        <v>548</v>
      </c>
      <c r="B326" t="s">
        <v>519</v>
      </c>
      <c r="C326" s="1">
        <v>192</v>
      </c>
    </row>
    <row r="327" spans="1:3" x14ac:dyDescent="0.2">
      <c r="A327" t="s">
        <v>30</v>
      </c>
      <c r="B327" t="s">
        <v>27</v>
      </c>
      <c r="C327" s="1">
        <v>191</v>
      </c>
    </row>
    <row r="328" spans="1:3" x14ac:dyDescent="0.2">
      <c r="A328" t="s">
        <v>434</v>
      </c>
      <c r="B328" t="s">
        <v>426</v>
      </c>
      <c r="C328" s="1">
        <v>190</v>
      </c>
    </row>
    <row r="329" spans="1:3" x14ac:dyDescent="0.2">
      <c r="A329" t="s">
        <v>417</v>
      </c>
      <c r="B329" t="s">
        <v>402</v>
      </c>
      <c r="C329" s="1">
        <v>188</v>
      </c>
    </row>
    <row r="330" spans="1:3" x14ac:dyDescent="0.2">
      <c r="A330" t="s">
        <v>406</v>
      </c>
      <c r="B330" t="s">
        <v>402</v>
      </c>
      <c r="C330" s="1">
        <v>188</v>
      </c>
    </row>
    <row r="331" spans="1:3" x14ac:dyDescent="0.2">
      <c r="A331" t="s">
        <v>462</v>
      </c>
      <c r="B331" t="s">
        <v>461</v>
      </c>
      <c r="C331" s="1">
        <v>187</v>
      </c>
    </row>
    <row r="332" spans="1:3" x14ac:dyDescent="0.2">
      <c r="A332" t="s">
        <v>221</v>
      </c>
      <c r="B332" t="s">
        <v>165</v>
      </c>
      <c r="C332" s="1">
        <v>187</v>
      </c>
    </row>
    <row r="333" spans="1:3" x14ac:dyDescent="0.2">
      <c r="A333" t="s">
        <v>571</v>
      </c>
      <c r="B333" t="s">
        <v>551</v>
      </c>
      <c r="C333" s="1">
        <v>186</v>
      </c>
    </row>
    <row r="334" spans="1:3" x14ac:dyDescent="0.2">
      <c r="A334" t="s">
        <v>465</v>
      </c>
      <c r="B334" t="s">
        <v>461</v>
      </c>
      <c r="C334" s="1">
        <v>185</v>
      </c>
    </row>
    <row r="335" spans="1:3" x14ac:dyDescent="0.2">
      <c r="A335" t="s">
        <v>362</v>
      </c>
      <c r="B335" t="s">
        <v>353</v>
      </c>
      <c r="C335" s="1">
        <v>184</v>
      </c>
    </row>
    <row r="336" spans="1:3" x14ac:dyDescent="0.2">
      <c r="A336" t="s">
        <v>143</v>
      </c>
      <c r="B336" t="s">
        <v>119</v>
      </c>
      <c r="C336" s="1">
        <v>184</v>
      </c>
    </row>
    <row r="337" spans="1:3" x14ac:dyDescent="0.2">
      <c r="A337" t="s">
        <v>528</v>
      </c>
      <c r="B337" t="s">
        <v>519</v>
      </c>
      <c r="C337" s="1">
        <v>182</v>
      </c>
    </row>
    <row r="338" spans="1:3" x14ac:dyDescent="0.2">
      <c r="A338" t="s">
        <v>36</v>
      </c>
      <c r="B338" t="s">
        <v>27</v>
      </c>
      <c r="C338" s="1">
        <v>182</v>
      </c>
    </row>
    <row r="339" spans="1:3" x14ac:dyDescent="0.2">
      <c r="A339" t="s">
        <v>299</v>
      </c>
      <c r="B339" t="s">
        <v>293</v>
      </c>
      <c r="C339" s="1">
        <v>181</v>
      </c>
    </row>
    <row r="340" spans="1:3" x14ac:dyDescent="0.2">
      <c r="A340" t="s">
        <v>325</v>
      </c>
      <c r="B340" t="s">
        <v>293</v>
      </c>
      <c r="C340" s="1">
        <v>179</v>
      </c>
    </row>
    <row r="341" spans="1:3" x14ac:dyDescent="0.2">
      <c r="A341" t="s">
        <v>213</v>
      </c>
      <c r="B341" t="s">
        <v>165</v>
      </c>
      <c r="C341" s="1">
        <v>178</v>
      </c>
    </row>
    <row r="342" spans="1:3" x14ac:dyDescent="0.2">
      <c r="A342" t="s">
        <v>140</v>
      </c>
      <c r="B342" t="s">
        <v>119</v>
      </c>
      <c r="C342" s="1">
        <v>178</v>
      </c>
    </row>
    <row r="343" spans="1:3" x14ac:dyDescent="0.2">
      <c r="A343" t="s">
        <v>450</v>
      </c>
      <c r="B343" t="s">
        <v>426</v>
      </c>
      <c r="C343" s="1">
        <v>176</v>
      </c>
    </row>
    <row r="344" spans="1:3" x14ac:dyDescent="0.2">
      <c r="A344" t="s">
        <v>369</v>
      </c>
      <c r="B344" t="s">
        <v>353</v>
      </c>
      <c r="C344" s="1">
        <v>176</v>
      </c>
    </row>
    <row r="345" spans="1:3" x14ac:dyDescent="0.2">
      <c r="A345" t="s">
        <v>438</v>
      </c>
      <c r="B345" t="s">
        <v>426</v>
      </c>
      <c r="C345" s="1">
        <v>175</v>
      </c>
    </row>
    <row r="346" spans="1:3" x14ac:dyDescent="0.2">
      <c r="A346" t="s">
        <v>370</v>
      </c>
      <c r="B346" t="s">
        <v>353</v>
      </c>
      <c r="C346" s="1">
        <v>175</v>
      </c>
    </row>
    <row r="347" spans="1:3" x14ac:dyDescent="0.2">
      <c r="A347" t="s">
        <v>467</v>
      </c>
      <c r="B347" t="s">
        <v>461</v>
      </c>
      <c r="C347" s="1">
        <v>174</v>
      </c>
    </row>
    <row r="348" spans="1:3" x14ac:dyDescent="0.2">
      <c r="A348" t="s">
        <v>504</v>
      </c>
      <c r="B348" t="s">
        <v>487</v>
      </c>
      <c r="C348" s="1">
        <v>173</v>
      </c>
    </row>
    <row r="349" spans="1:3" x14ac:dyDescent="0.2">
      <c r="A349" t="s">
        <v>255</v>
      </c>
      <c r="B349" t="s">
        <v>226</v>
      </c>
      <c r="C349" s="1">
        <v>173</v>
      </c>
    </row>
    <row r="350" spans="1:3" x14ac:dyDescent="0.2">
      <c r="A350" t="s">
        <v>90</v>
      </c>
      <c r="B350" t="s">
        <v>88</v>
      </c>
      <c r="C350" s="1">
        <v>172</v>
      </c>
    </row>
    <row r="351" spans="1:3" x14ac:dyDescent="0.2">
      <c r="A351" t="s">
        <v>22</v>
      </c>
      <c r="B351" t="s">
        <v>1</v>
      </c>
      <c r="C351" s="1">
        <v>170</v>
      </c>
    </row>
    <row r="352" spans="1:3" x14ac:dyDescent="0.2">
      <c r="A352" t="s">
        <v>517</v>
      </c>
      <c r="B352" t="s">
        <v>487</v>
      </c>
      <c r="C352" s="1">
        <v>169</v>
      </c>
    </row>
    <row r="353" spans="1:3" x14ac:dyDescent="0.2">
      <c r="A353" t="s">
        <v>441</v>
      </c>
      <c r="B353" t="s">
        <v>426</v>
      </c>
      <c r="C353" s="1">
        <v>167</v>
      </c>
    </row>
    <row r="354" spans="1:3" x14ac:dyDescent="0.2">
      <c r="A354" t="s">
        <v>316</v>
      </c>
      <c r="B354" t="s">
        <v>293</v>
      </c>
      <c r="C354" s="1">
        <v>167</v>
      </c>
    </row>
    <row r="355" spans="1:3" x14ac:dyDescent="0.2">
      <c r="A355" t="s">
        <v>4</v>
      </c>
      <c r="B355" t="s">
        <v>1</v>
      </c>
      <c r="C355" s="1">
        <v>167</v>
      </c>
    </row>
    <row r="356" spans="1:3" x14ac:dyDescent="0.2">
      <c r="A356" t="s">
        <v>490</v>
      </c>
      <c r="B356" t="s">
        <v>487</v>
      </c>
      <c r="C356" s="1">
        <v>165</v>
      </c>
    </row>
    <row r="357" spans="1:3" x14ac:dyDescent="0.2">
      <c r="A357" t="s">
        <v>121</v>
      </c>
      <c r="B357" t="s">
        <v>119</v>
      </c>
      <c r="C357" s="1">
        <v>163</v>
      </c>
    </row>
    <row r="358" spans="1:3" x14ac:dyDescent="0.2">
      <c r="A358" t="s">
        <v>334</v>
      </c>
      <c r="B358" t="s">
        <v>326</v>
      </c>
      <c r="C358" s="1">
        <v>162</v>
      </c>
    </row>
    <row r="359" spans="1:3" x14ac:dyDescent="0.2">
      <c r="A359" t="s">
        <v>665</v>
      </c>
      <c r="B359" t="s">
        <v>426</v>
      </c>
      <c r="C359" s="1">
        <v>161</v>
      </c>
    </row>
    <row r="360" spans="1:3" x14ac:dyDescent="0.2">
      <c r="A360" t="s">
        <v>228</v>
      </c>
      <c r="B360" t="s">
        <v>226</v>
      </c>
      <c r="C360" s="1">
        <v>158</v>
      </c>
    </row>
    <row r="361" spans="1:3" x14ac:dyDescent="0.2">
      <c r="A361" t="s">
        <v>427</v>
      </c>
      <c r="B361" t="s">
        <v>426</v>
      </c>
      <c r="C361" s="1">
        <v>157</v>
      </c>
    </row>
    <row r="362" spans="1:3" x14ac:dyDescent="0.2">
      <c r="A362" t="s">
        <v>223</v>
      </c>
      <c r="B362" t="s">
        <v>165</v>
      </c>
      <c r="C362" s="1">
        <v>157</v>
      </c>
    </row>
    <row r="363" spans="1:3" x14ac:dyDescent="0.2">
      <c r="A363" t="s">
        <v>451</v>
      </c>
      <c r="B363" t="s">
        <v>426</v>
      </c>
      <c r="C363" s="1">
        <v>154</v>
      </c>
    </row>
    <row r="364" spans="1:3" x14ac:dyDescent="0.2">
      <c r="A364" t="s">
        <v>298</v>
      </c>
      <c r="B364" t="s">
        <v>293</v>
      </c>
      <c r="C364" s="1">
        <v>154</v>
      </c>
    </row>
    <row r="365" spans="1:3" x14ac:dyDescent="0.2">
      <c r="A365" t="s">
        <v>308</v>
      </c>
      <c r="B365" t="s">
        <v>293</v>
      </c>
      <c r="C365" s="1">
        <v>152</v>
      </c>
    </row>
    <row r="366" spans="1:3" x14ac:dyDescent="0.2">
      <c r="A366" t="s">
        <v>536</v>
      </c>
      <c r="B366" t="s">
        <v>519</v>
      </c>
      <c r="C366" s="1">
        <v>151</v>
      </c>
    </row>
    <row r="367" spans="1:3" x14ac:dyDescent="0.2">
      <c r="A367" t="s">
        <v>666</v>
      </c>
      <c r="B367" t="s">
        <v>374</v>
      </c>
      <c r="C367" s="1">
        <v>151</v>
      </c>
    </row>
    <row r="368" spans="1:3" x14ac:dyDescent="0.2">
      <c r="A368" t="s">
        <v>195</v>
      </c>
      <c r="B368" t="s">
        <v>165</v>
      </c>
      <c r="C368" s="1">
        <v>151</v>
      </c>
    </row>
    <row r="369" spans="1:3" x14ac:dyDescent="0.2">
      <c r="A369" t="s">
        <v>13</v>
      </c>
      <c r="B369" t="s">
        <v>1</v>
      </c>
      <c r="C369" s="1">
        <v>151</v>
      </c>
    </row>
    <row r="370" spans="1:3" x14ac:dyDescent="0.2">
      <c r="A370" t="s">
        <v>415</v>
      </c>
      <c r="B370" t="s">
        <v>402</v>
      </c>
      <c r="C370" s="1">
        <v>148</v>
      </c>
    </row>
    <row r="371" spans="1:3" x14ac:dyDescent="0.2">
      <c r="A371" t="s">
        <v>520</v>
      </c>
      <c r="B371" t="s">
        <v>519</v>
      </c>
      <c r="C371" s="1">
        <v>147</v>
      </c>
    </row>
    <row r="372" spans="1:3" x14ac:dyDescent="0.2">
      <c r="A372" t="s">
        <v>477</v>
      </c>
      <c r="B372" t="s">
        <v>461</v>
      </c>
      <c r="C372" s="1">
        <v>147</v>
      </c>
    </row>
    <row r="373" spans="1:3" x14ac:dyDescent="0.2">
      <c r="A373" t="s">
        <v>350</v>
      </c>
      <c r="B373" t="s">
        <v>326</v>
      </c>
      <c r="C373" s="1">
        <v>147</v>
      </c>
    </row>
    <row r="374" spans="1:3" x14ac:dyDescent="0.2">
      <c r="A374" t="s">
        <v>32</v>
      </c>
      <c r="B374" t="s">
        <v>27</v>
      </c>
      <c r="C374" s="1">
        <v>147</v>
      </c>
    </row>
    <row r="375" spans="1:3" x14ac:dyDescent="0.2">
      <c r="A375" t="s">
        <v>25</v>
      </c>
      <c r="B375" t="s">
        <v>1</v>
      </c>
      <c r="C375" s="1">
        <v>147</v>
      </c>
    </row>
    <row r="376" spans="1:3" x14ac:dyDescent="0.2">
      <c r="A376" t="s">
        <v>125</v>
      </c>
      <c r="B376" t="s">
        <v>119</v>
      </c>
      <c r="C376" s="1">
        <v>146</v>
      </c>
    </row>
    <row r="377" spans="1:3" x14ac:dyDescent="0.2">
      <c r="A377" t="s">
        <v>235</v>
      </c>
      <c r="B377" t="s">
        <v>226</v>
      </c>
      <c r="C377" s="1">
        <v>144</v>
      </c>
    </row>
    <row r="378" spans="1:3" x14ac:dyDescent="0.2">
      <c r="A378" t="s">
        <v>474</v>
      </c>
      <c r="B378" t="s">
        <v>461</v>
      </c>
      <c r="C378" s="1">
        <v>142</v>
      </c>
    </row>
    <row r="379" spans="1:3" x14ac:dyDescent="0.2">
      <c r="A379" t="s">
        <v>320</v>
      </c>
      <c r="B379" t="s">
        <v>293</v>
      </c>
      <c r="C379" s="1">
        <v>141</v>
      </c>
    </row>
    <row r="380" spans="1:3" x14ac:dyDescent="0.2">
      <c r="A380" t="s">
        <v>667</v>
      </c>
      <c r="B380" t="s">
        <v>374</v>
      </c>
      <c r="C380" s="1">
        <v>140</v>
      </c>
    </row>
    <row r="381" spans="1:3" x14ac:dyDescent="0.2">
      <c r="A381" t="s">
        <v>232</v>
      </c>
      <c r="B381" t="s">
        <v>226</v>
      </c>
      <c r="C381" s="1">
        <v>140</v>
      </c>
    </row>
    <row r="382" spans="1:3" x14ac:dyDescent="0.2">
      <c r="A382" t="s">
        <v>558</v>
      </c>
      <c r="B382" t="s">
        <v>551</v>
      </c>
      <c r="C382" s="1">
        <v>139</v>
      </c>
    </row>
    <row r="383" spans="1:3" x14ac:dyDescent="0.2">
      <c r="A383" t="s">
        <v>261</v>
      </c>
      <c r="B383" t="s">
        <v>226</v>
      </c>
      <c r="C383" s="1">
        <v>138</v>
      </c>
    </row>
    <row r="384" spans="1:3" x14ac:dyDescent="0.2">
      <c r="A384" t="s">
        <v>396</v>
      </c>
      <c r="B384" t="s">
        <v>374</v>
      </c>
      <c r="C384" s="1">
        <v>136</v>
      </c>
    </row>
    <row r="385" spans="1:3" x14ac:dyDescent="0.2">
      <c r="A385" t="s">
        <v>94</v>
      </c>
      <c r="B385" t="s">
        <v>88</v>
      </c>
      <c r="C385" s="1">
        <v>136</v>
      </c>
    </row>
    <row r="386" spans="1:3" x14ac:dyDescent="0.2">
      <c r="A386" t="s">
        <v>531</v>
      </c>
      <c r="B386" t="s">
        <v>519</v>
      </c>
      <c r="C386" s="1">
        <v>135</v>
      </c>
    </row>
    <row r="387" spans="1:3" x14ac:dyDescent="0.2">
      <c r="A387" t="s">
        <v>20</v>
      </c>
      <c r="B387" t="s">
        <v>1</v>
      </c>
      <c r="C387" s="1">
        <v>133</v>
      </c>
    </row>
    <row r="388" spans="1:3" x14ac:dyDescent="0.2">
      <c r="A388" t="s">
        <v>317</v>
      </c>
      <c r="B388" t="s">
        <v>293</v>
      </c>
      <c r="C388" s="1">
        <v>132</v>
      </c>
    </row>
    <row r="389" spans="1:3" x14ac:dyDescent="0.2">
      <c r="A389" t="s">
        <v>469</v>
      </c>
      <c r="B389" t="s">
        <v>461</v>
      </c>
      <c r="C389" s="1">
        <v>131</v>
      </c>
    </row>
    <row r="390" spans="1:3" x14ac:dyDescent="0.2">
      <c r="A390" t="s">
        <v>550</v>
      </c>
      <c r="B390" t="s">
        <v>519</v>
      </c>
      <c r="C390" s="1">
        <v>129</v>
      </c>
    </row>
    <row r="391" spans="1:3" x14ac:dyDescent="0.2">
      <c r="A391" t="s">
        <v>120</v>
      </c>
      <c r="B391" t="s">
        <v>119</v>
      </c>
      <c r="C391" s="1">
        <v>128</v>
      </c>
    </row>
    <row r="392" spans="1:3" x14ac:dyDescent="0.2">
      <c r="A392" t="s">
        <v>421</v>
      </c>
      <c r="B392" t="s">
        <v>402</v>
      </c>
      <c r="C392" s="1">
        <v>125</v>
      </c>
    </row>
    <row r="393" spans="1:3" x14ac:dyDescent="0.2">
      <c r="A393" t="s">
        <v>337</v>
      </c>
      <c r="B393" t="s">
        <v>326</v>
      </c>
      <c r="C393" s="1">
        <v>125</v>
      </c>
    </row>
    <row r="394" spans="1:3" x14ac:dyDescent="0.2">
      <c r="A394" t="s">
        <v>269</v>
      </c>
      <c r="B394" t="s">
        <v>226</v>
      </c>
      <c r="C394" s="1">
        <v>125</v>
      </c>
    </row>
    <row r="395" spans="1:3" x14ac:dyDescent="0.2">
      <c r="A395" t="s">
        <v>199</v>
      </c>
      <c r="B395" t="s">
        <v>165</v>
      </c>
      <c r="C395" s="1">
        <v>125</v>
      </c>
    </row>
    <row r="396" spans="1:3" x14ac:dyDescent="0.2">
      <c r="A396" t="s">
        <v>127</v>
      </c>
      <c r="B396" t="s">
        <v>119</v>
      </c>
      <c r="C396" s="1">
        <v>125</v>
      </c>
    </row>
    <row r="397" spans="1:3" x14ac:dyDescent="0.2">
      <c r="A397" t="s">
        <v>277</v>
      </c>
      <c r="B397" t="s">
        <v>226</v>
      </c>
      <c r="C397" s="1">
        <v>124</v>
      </c>
    </row>
    <row r="398" spans="1:3" x14ac:dyDescent="0.2">
      <c r="A398" t="s">
        <v>7</v>
      </c>
      <c r="B398" t="s">
        <v>1</v>
      </c>
      <c r="C398" s="1">
        <v>123</v>
      </c>
    </row>
    <row r="399" spans="1:3" x14ac:dyDescent="0.2">
      <c r="A399" t="s">
        <v>274</v>
      </c>
      <c r="B399" t="s">
        <v>226</v>
      </c>
      <c r="C399" s="1">
        <v>122</v>
      </c>
    </row>
    <row r="400" spans="1:3" x14ac:dyDescent="0.2">
      <c r="A400" t="s">
        <v>139</v>
      </c>
      <c r="B400" t="s">
        <v>119</v>
      </c>
      <c r="C400" s="1">
        <v>122</v>
      </c>
    </row>
    <row r="401" spans="1:3" x14ac:dyDescent="0.2">
      <c r="A401" t="s">
        <v>428</v>
      </c>
      <c r="B401" t="s">
        <v>426</v>
      </c>
      <c r="C401" s="1">
        <v>121</v>
      </c>
    </row>
    <row r="402" spans="1:3" x14ac:dyDescent="0.2">
      <c r="A402" t="s">
        <v>565</v>
      </c>
      <c r="B402" t="s">
        <v>551</v>
      </c>
      <c r="C402" s="1">
        <v>118</v>
      </c>
    </row>
    <row r="403" spans="1:3" x14ac:dyDescent="0.2">
      <c r="A403" t="s">
        <v>48</v>
      </c>
      <c r="B403" t="s">
        <v>27</v>
      </c>
      <c r="C403" s="1">
        <v>118</v>
      </c>
    </row>
    <row r="404" spans="1:3" x14ac:dyDescent="0.2">
      <c r="A404" t="s">
        <v>348</v>
      </c>
      <c r="B404" t="s">
        <v>326</v>
      </c>
      <c r="C404" s="1">
        <v>116</v>
      </c>
    </row>
    <row r="405" spans="1:3" x14ac:dyDescent="0.2">
      <c r="A405" t="s">
        <v>141</v>
      </c>
      <c r="B405" t="s">
        <v>119</v>
      </c>
      <c r="C405" s="1">
        <v>116</v>
      </c>
    </row>
    <row r="406" spans="1:3" x14ac:dyDescent="0.2">
      <c r="A406" t="s">
        <v>265</v>
      </c>
      <c r="B406" t="s">
        <v>226</v>
      </c>
      <c r="C406" s="1">
        <v>115</v>
      </c>
    </row>
    <row r="407" spans="1:3" x14ac:dyDescent="0.2">
      <c r="A407" t="s">
        <v>566</v>
      </c>
      <c r="B407" t="s">
        <v>551</v>
      </c>
      <c r="C407" s="1">
        <v>114</v>
      </c>
    </row>
    <row r="408" spans="1:3" x14ac:dyDescent="0.2">
      <c r="A408" t="s">
        <v>544</v>
      </c>
      <c r="B408" t="s">
        <v>519</v>
      </c>
      <c r="C408" s="1">
        <v>114</v>
      </c>
    </row>
    <row r="409" spans="1:3" x14ac:dyDescent="0.2">
      <c r="A409" t="s">
        <v>442</v>
      </c>
      <c r="B409" t="s">
        <v>426</v>
      </c>
      <c r="C409" s="1">
        <v>114</v>
      </c>
    </row>
    <row r="410" spans="1:3" x14ac:dyDescent="0.2">
      <c r="A410" t="s">
        <v>492</v>
      </c>
      <c r="B410" t="s">
        <v>487</v>
      </c>
      <c r="C410" s="1">
        <v>113</v>
      </c>
    </row>
    <row r="411" spans="1:3" x14ac:dyDescent="0.2">
      <c r="A411" t="s">
        <v>376</v>
      </c>
      <c r="B411" t="s">
        <v>374</v>
      </c>
      <c r="C411" s="1">
        <v>113</v>
      </c>
    </row>
    <row r="412" spans="1:3" x14ac:dyDescent="0.2">
      <c r="A412" t="s">
        <v>281</v>
      </c>
      <c r="B412" t="s">
        <v>226</v>
      </c>
      <c r="C412" s="1">
        <v>113</v>
      </c>
    </row>
    <row r="413" spans="1:3" x14ac:dyDescent="0.2">
      <c r="A413" t="s">
        <v>8</v>
      </c>
      <c r="B413" t="s">
        <v>1</v>
      </c>
      <c r="C413" s="1">
        <v>113</v>
      </c>
    </row>
    <row r="414" spans="1:3" x14ac:dyDescent="0.2">
      <c r="A414" t="s">
        <v>557</v>
      </c>
      <c r="B414" t="s">
        <v>551</v>
      </c>
      <c r="C414" s="1">
        <v>111</v>
      </c>
    </row>
    <row r="415" spans="1:3" x14ac:dyDescent="0.2">
      <c r="A415" t="s">
        <v>286</v>
      </c>
      <c r="B415" t="s">
        <v>226</v>
      </c>
      <c r="C415" s="1">
        <v>111</v>
      </c>
    </row>
    <row r="416" spans="1:3" x14ac:dyDescent="0.2">
      <c r="A416" t="s">
        <v>466</v>
      </c>
      <c r="B416" t="s">
        <v>461</v>
      </c>
      <c r="C416" s="1">
        <v>109</v>
      </c>
    </row>
    <row r="417" spans="1:3" x14ac:dyDescent="0.2">
      <c r="A417" t="s">
        <v>256</v>
      </c>
      <c r="B417" t="s">
        <v>226</v>
      </c>
      <c r="C417" s="1">
        <v>109</v>
      </c>
    </row>
    <row r="418" spans="1:3" x14ac:dyDescent="0.2">
      <c r="A418" t="s">
        <v>151</v>
      </c>
      <c r="B418" t="s">
        <v>148</v>
      </c>
      <c r="C418" s="1">
        <v>109</v>
      </c>
    </row>
    <row r="419" spans="1:3" x14ac:dyDescent="0.2">
      <c r="A419" t="s">
        <v>177</v>
      </c>
      <c r="B419" t="s">
        <v>165</v>
      </c>
      <c r="C419" s="1">
        <v>107</v>
      </c>
    </row>
    <row r="420" spans="1:3" x14ac:dyDescent="0.2">
      <c r="A420" t="s">
        <v>44</v>
      </c>
      <c r="B420" t="s">
        <v>27</v>
      </c>
      <c r="C420" s="1">
        <v>107</v>
      </c>
    </row>
    <row r="421" spans="1:3" x14ac:dyDescent="0.2">
      <c r="A421" t="s">
        <v>443</v>
      </c>
      <c r="B421" t="s">
        <v>426</v>
      </c>
      <c r="C421" s="1">
        <v>105</v>
      </c>
    </row>
    <row r="422" spans="1:3" x14ac:dyDescent="0.2">
      <c r="A422" t="s">
        <v>445</v>
      </c>
      <c r="B422" t="s">
        <v>426</v>
      </c>
      <c r="C422" s="1">
        <v>103</v>
      </c>
    </row>
    <row r="423" spans="1:3" x14ac:dyDescent="0.2">
      <c r="A423" t="s">
        <v>423</v>
      </c>
      <c r="B423" t="s">
        <v>402</v>
      </c>
      <c r="C423" s="1">
        <v>103</v>
      </c>
    </row>
    <row r="424" spans="1:3" x14ac:dyDescent="0.2">
      <c r="A424" t="s">
        <v>422</v>
      </c>
      <c r="B424" t="s">
        <v>402</v>
      </c>
      <c r="C424" s="1">
        <v>103</v>
      </c>
    </row>
    <row r="425" spans="1:3" x14ac:dyDescent="0.2">
      <c r="A425" t="s">
        <v>296</v>
      </c>
      <c r="B425" t="s">
        <v>293</v>
      </c>
      <c r="C425" s="1">
        <v>103</v>
      </c>
    </row>
    <row r="426" spans="1:3" x14ac:dyDescent="0.2">
      <c r="A426" t="s">
        <v>429</v>
      </c>
      <c r="B426" t="s">
        <v>426</v>
      </c>
      <c r="C426" s="1">
        <v>102</v>
      </c>
    </row>
    <row r="427" spans="1:3" x14ac:dyDescent="0.2">
      <c r="A427" t="s">
        <v>371</v>
      </c>
      <c r="B427" t="s">
        <v>353</v>
      </c>
      <c r="C427" s="1">
        <v>102</v>
      </c>
    </row>
    <row r="428" spans="1:3" x14ac:dyDescent="0.2">
      <c r="A428" t="s">
        <v>573</v>
      </c>
      <c r="B428" t="s">
        <v>551</v>
      </c>
      <c r="C428" s="1">
        <v>101</v>
      </c>
    </row>
    <row r="429" spans="1:3" x14ac:dyDescent="0.2">
      <c r="A429" t="s">
        <v>155</v>
      </c>
      <c r="B429" t="s">
        <v>148</v>
      </c>
      <c r="C429" s="1">
        <v>101</v>
      </c>
    </row>
    <row r="430" spans="1:3" x14ac:dyDescent="0.2">
      <c r="A430" t="s">
        <v>82</v>
      </c>
      <c r="B430" t="s">
        <v>58</v>
      </c>
      <c r="C430" s="1">
        <v>101</v>
      </c>
    </row>
    <row r="431" spans="1:3" x14ac:dyDescent="0.2">
      <c r="A431" t="s">
        <v>152</v>
      </c>
      <c r="B431" t="s">
        <v>148</v>
      </c>
      <c r="C431" s="1">
        <v>100</v>
      </c>
    </row>
    <row r="432" spans="1:3" x14ac:dyDescent="0.2">
      <c r="A432" t="s">
        <v>273</v>
      </c>
      <c r="B432" t="s">
        <v>226</v>
      </c>
      <c r="C432" s="1">
        <v>99</v>
      </c>
    </row>
    <row r="433" spans="1:3" x14ac:dyDescent="0.2">
      <c r="A433" t="s">
        <v>210</v>
      </c>
      <c r="B433" t="s">
        <v>165</v>
      </c>
      <c r="C433" s="1">
        <v>99</v>
      </c>
    </row>
    <row r="434" spans="1:3" x14ac:dyDescent="0.2">
      <c r="A434" t="s">
        <v>475</v>
      </c>
      <c r="B434" t="s">
        <v>461</v>
      </c>
      <c r="C434" s="1">
        <v>98</v>
      </c>
    </row>
    <row r="435" spans="1:3" x14ac:dyDescent="0.2">
      <c r="A435" t="s">
        <v>336</v>
      </c>
      <c r="B435" t="s">
        <v>326</v>
      </c>
      <c r="C435" s="1">
        <v>98</v>
      </c>
    </row>
    <row r="436" spans="1:3" x14ac:dyDescent="0.2">
      <c r="A436" t="s">
        <v>537</v>
      </c>
      <c r="B436" t="s">
        <v>519</v>
      </c>
      <c r="C436" s="1">
        <v>97</v>
      </c>
    </row>
    <row r="437" spans="1:3" x14ac:dyDescent="0.2">
      <c r="A437" t="s">
        <v>444</v>
      </c>
      <c r="B437" t="s">
        <v>426</v>
      </c>
      <c r="C437" s="1">
        <v>97</v>
      </c>
    </row>
    <row r="438" spans="1:3" x14ac:dyDescent="0.2">
      <c r="A438" t="s">
        <v>420</v>
      </c>
      <c r="B438" t="s">
        <v>402</v>
      </c>
      <c r="C438" s="1">
        <v>97</v>
      </c>
    </row>
    <row r="439" spans="1:3" x14ac:dyDescent="0.2">
      <c r="A439" t="s">
        <v>383</v>
      </c>
      <c r="B439" t="s">
        <v>374</v>
      </c>
      <c r="C439" s="1">
        <v>96</v>
      </c>
    </row>
    <row r="440" spans="1:3" x14ac:dyDescent="0.2">
      <c r="A440" t="s">
        <v>562</v>
      </c>
      <c r="B440" t="s">
        <v>551</v>
      </c>
      <c r="C440" s="1">
        <v>95</v>
      </c>
    </row>
    <row r="441" spans="1:3" x14ac:dyDescent="0.2">
      <c r="A441" t="s">
        <v>392</v>
      </c>
      <c r="B441" t="s">
        <v>374</v>
      </c>
      <c r="C441" s="1">
        <v>95</v>
      </c>
    </row>
    <row r="442" spans="1:3" x14ac:dyDescent="0.2">
      <c r="A442" t="s">
        <v>485</v>
      </c>
      <c r="B442" t="s">
        <v>461</v>
      </c>
      <c r="C442" s="1">
        <v>93</v>
      </c>
    </row>
    <row r="443" spans="1:3" x14ac:dyDescent="0.2">
      <c r="A443" t="s">
        <v>124</v>
      </c>
      <c r="B443" t="s">
        <v>119</v>
      </c>
      <c r="C443" s="1">
        <v>93</v>
      </c>
    </row>
    <row r="444" spans="1:3" x14ac:dyDescent="0.2">
      <c r="A444" t="s">
        <v>52</v>
      </c>
      <c r="B444" t="s">
        <v>50</v>
      </c>
      <c r="C444" s="1">
        <v>93</v>
      </c>
    </row>
    <row r="445" spans="1:3" x14ac:dyDescent="0.2">
      <c r="A445" t="s">
        <v>568</v>
      </c>
      <c r="B445" t="s">
        <v>551</v>
      </c>
      <c r="C445" s="1">
        <v>92</v>
      </c>
    </row>
    <row r="446" spans="1:3" x14ac:dyDescent="0.2">
      <c r="A446" t="s">
        <v>315</v>
      </c>
      <c r="B446" t="s">
        <v>293</v>
      </c>
      <c r="C446" s="1">
        <v>92</v>
      </c>
    </row>
    <row r="447" spans="1:3" x14ac:dyDescent="0.2">
      <c r="A447" t="s">
        <v>389</v>
      </c>
      <c r="B447" t="s">
        <v>374</v>
      </c>
      <c r="C447" s="1">
        <v>91</v>
      </c>
    </row>
    <row r="448" spans="1:3" x14ac:dyDescent="0.2">
      <c r="A448" t="s">
        <v>414</v>
      </c>
      <c r="B448" t="s">
        <v>402</v>
      </c>
      <c r="C448" s="1">
        <v>90</v>
      </c>
    </row>
    <row r="449" spans="1:3" x14ac:dyDescent="0.2">
      <c r="A449" t="s">
        <v>668</v>
      </c>
      <c r="B449" t="s">
        <v>519</v>
      </c>
      <c r="C449" s="1">
        <v>89</v>
      </c>
    </row>
    <row r="450" spans="1:3" x14ac:dyDescent="0.2">
      <c r="A450" t="s">
        <v>436</v>
      </c>
      <c r="B450" t="s">
        <v>426</v>
      </c>
      <c r="C450" s="1">
        <v>88</v>
      </c>
    </row>
    <row r="451" spans="1:3" x14ac:dyDescent="0.2">
      <c r="A451" t="s">
        <v>403</v>
      </c>
      <c r="B451" t="s">
        <v>402</v>
      </c>
      <c r="C451" s="1">
        <v>88</v>
      </c>
    </row>
    <row r="452" spans="1:3" x14ac:dyDescent="0.2">
      <c r="A452" t="s">
        <v>307</v>
      </c>
      <c r="B452" t="s">
        <v>293</v>
      </c>
      <c r="C452" s="1">
        <v>87</v>
      </c>
    </row>
    <row r="453" spans="1:3" x14ac:dyDescent="0.2">
      <c r="A453" t="s">
        <v>471</v>
      </c>
      <c r="B453" t="s">
        <v>461</v>
      </c>
      <c r="C453" s="1">
        <v>86</v>
      </c>
    </row>
    <row r="454" spans="1:3" x14ac:dyDescent="0.2">
      <c r="A454" t="s">
        <v>276</v>
      </c>
      <c r="B454" t="s">
        <v>226</v>
      </c>
      <c r="C454" s="1">
        <v>86</v>
      </c>
    </row>
    <row r="455" spans="1:3" x14ac:dyDescent="0.2">
      <c r="A455" t="s">
        <v>512</v>
      </c>
      <c r="B455" t="s">
        <v>487</v>
      </c>
      <c r="C455" s="1">
        <v>85</v>
      </c>
    </row>
    <row r="456" spans="1:3" x14ac:dyDescent="0.2">
      <c r="A456" t="s">
        <v>339</v>
      </c>
      <c r="B456" t="s">
        <v>326</v>
      </c>
      <c r="C456" s="1">
        <v>85</v>
      </c>
    </row>
    <row r="457" spans="1:3" x14ac:dyDescent="0.2">
      <c r="A457" t="s">
        <v>288</v>
      </c>
      <c r="B457" t="s">
        <v>287</v>
      </c>
      <c r="C457" s="1">
        <v>85</v>
      </c>
    </row>
    <row r="458" spans="1:3" x14ac:dyDescent="0.2">
      <c r="A458" t="s">
        <v>410</v>
      </c>
      <c r="B458" t="s">
        <v>402</v>
      </c>
      <c r="C458" s="1">
        <v>80</v>
      </c>
    </row>
    <row r="459" spans="1:3" x14ac:dyDescent="0.2">
      <c r="A459" t="s">
        <v>160</v>
      </c>
      <c r="B459" t="s">
        <v>156</v>
      </c>
      <c r="C459" s="1">
        <v>80</v>
      </c>
    </row>
    <row r="460" spans="1:3" x14ac:dyDescent="0.2">
      <c r="A460" t="s">
        <v>202</v>
      </c>
      <c r="B460" t="s">
        <v>165</v>
      </c>
      <c r="C460" s="1">
        <v>79</v>
      </c>
    </row>
    <row r="461" spans="1:3" x14ac:dyDescent="0.2">
      <c r="A461" t="s">
        <v>23</v>
      </c>
      <c r="B461" t="s">
        <v>1</v>
      </c>
      <c r="C461" s="1">
        <v>78</v>
      </c>
    </row>
    <row r="462" spans="1:3" x14ac:dyDescent="0.2">
      <c r="A462" t="s">
        <v>523</v>
      </c>
      <c r="B462" t="s">
        <v>519</v>
      </c>
      <c r="C462" s="1">
        <v>77</v>
      </c>
    </row>
    <row r="463" spans="1:3" x14ac:dyDescent="0.2">
      <c r="A463" t="s">
        <v>86</v>
      </c>
      <c r="B463" t="s">
        <v>58</v>
      </c>
      <c r="C463" s="1">
        <v>77</v>
      </c>
    </row>
    <row r="464" spans="1:3" x14ac:dyDescent="0.2">
      <c r="A464" t="s">
        <v>521</v>
      </c>
      <c r="B464" t="s">
        <v>519</v>
      </c>
      <c r="C464" s="1">
        <v>76</v>
      </c>
    </row>
    <row r="465" spans="1:3" x14ac:dyDescent="0.2">
      <c r="A465" t="s">
        <v>72</v>
      </c>
      <c r="B465" t="s">
        <v>58</v>
      </c>
      <c r="C465" s="1">
        <v>76</v>
      </c>
    </row>
    <row r="466" spans="1:3" x14ac:dyDescent="0.2">
      <c r="A466" t="s">
        <v>209</v>
      </c>
      <c r="B466" t="s">
        <v>165</v>
      </c>
      <c r="C466" s="1">
        <v>75</v>
      </c>
    </row>
    <row r="467" spans="1:3" x14ac:dyDescent="0.2">
      <c r="A467" t="s">
        <v>529</v>
      </c>
      <c r="B467" t="s">
        <v>519</v>
      </c>
      <c r="C467" s="1">
        <v>74</v>
      </c>
    </row>
    <row r="468" spans="1:3" x14ac:dyDescent="0.2">
      <c r="A468" t="s">
        <v>134</v>
      </c>
      <c r="B468" t="s">
        <v>119</v>
      </c>
      <c r="C468" s="1">
        <v>74</v>
      </c>
    </row>
    <row r="469" spans="1:3" x14ac:dyDescent="0.2">
      <c r="A469" t="s">
        <v>484</v>
      </c>
      <c r="B469" t="s">
        <v>461</v>
      </c>
      <c r="C469" s="1">
        <v>73</v>
      </c>
    </row>
    <row r="470" spans="1:3" x14ac:dyDescent="0.2">
      <c r="A470" t="s">
        <v>385</v>
      </c>
      <c r="B470" t="s">
        <v>374</v>
      </c>
      <c r="C470" s="1">
        <v>73</v>
      </c>
    </row>
    <row r="471" spans="1:3" x14ac:dyDescent="0.2">
      <c r="A471" t="s">
        <v>440</v>
      </c>
      <c r="B471" t="s">
        <v>426</v>
      </c>
      <c r="C471" s="1">
        <v>71</v>
      </c>
    </row>
    <row r="472" spans="1:3" x14ac:dyDescent="0.2">
      <c r="A472" t="s">
        <v>264</v>
      </c>
      <c r="B472" t="s">
        <v>226</v>
      </c>
      <c r="C472" s="1">
        <v>71</v>
      </c>
    </row>
    <row r="473" spans="1:3" x14ac:dyDescent="0.2">
      <c r="A473" t="s">
        <v>382</v>
      </c>
      <c r="B473" t="s">
        <v>374</v>
      </c>
      <c r="C473" s="1">
        <v>68</v>
      </c>
    </row>
    <row r="474" spans="1:3" x14ac:dyDescent="0.2">
      <c r="A474" t="s">
        <v>224</v>
      </c>
      <c r="B474" t="s">
        <v>165</v>
      </c>
      <c r="C474" s="1">
        <v>68</v>
      </c>
    </row>
    <row r="475" spans="1:3" x14ac:dyDescent="0.2">
      <c r="A475" t="s">
        <v>324</v>
      </c>
      <c r="B475" t="s">
        <v>293</v>
      </c>
      <c r="C475" s="1">
        <v>67</v>
      </c>
    </row>
    <row r="476" spans="1:3" x14ac:dyDescent="0.2">
      <c r="A476" t="s">
        <v>73</v>
      </c>
      <c r="B476" t="s">
        <v>58</v>
      </c>
      <c r="C476" s="1">
        <v>67</v>
      </c>
    </row>
    <row r="477" spans="1:3" x14ac:dyDescent="0.2">
      <c r="A477" t="s">
        <v>85</v>
      </c>
      <c r="B477" t="s">
        <v>58</v>
      </c>
      <c r="C477" s="1">
        <v>66</v>
      </c>
    </row>
    <row r="478" spans="1:3" x14ac:dyDescent="0.2">
      <c r="A478" t="s">
        <v>499</v>
      </c>
      <c r="B478" t="s">
        <v>487</v>
      </c>
      <c r="C478" s="1">
        <v>64</v>
      </c>
    </row>
    <row r="479" spans="1:3" x14ac:dyDescent="0.2">
      <c r="A479" t="s">
        <v>169</v>
      </c>
      <c r="B479" t="s">
        <v>165</v>
      </c>
      <c r="C479" s="1">
        <v>64</v>
      </c>
    </row>
    <row r="480" spans="1:3" x14ac:dyDescent="0.2">
      <c r="A480" t="s">
        <v>561</v>
      </c>
      <c r="B480" t="s">
        <v>551</v>
      </c>
      <c r="C480" s="1">
        <v>63</v>
      </c>
    </row>
    <row r="481" spans="1:3" x14ac:dyDescent="0.2">
      <c r="A481" t="s">
        <v>515</v>
      </c>
      <c r="B481" t="s">
        <v>487</v>
      </c>
      <c r="C481" s="1">
        <v>63</v>
      </c>
    </row>
    <row r="482" spans="1:3" x14ac:dyDescent="0.2">
      <c r="A482" t="s">
        <v>407</v>
      </c>
      <c r="B482" t="s">
        <v>402</v>
      </c>
      <c r="C482" s="1">
        <v>63</v>
      </c>
    </row>
    <row r="483" spans="1:3" x14ac:dyDescent="0.2">
      <c r="A483" t="s">
        <v>161</v>
      </c>
      <c r="B483" t="s">
        <v>156</v>
      </c>
      <c r="C483" s="1">
        <v>61</v>
      </c>
    </row>
    <row r="484" spans="1:3" x14ac:dyDescent="0.2">
      <c r="A484" t="s">
        <v>9</v>
      </c>
      <c r="B484" t="s">
        <v>1</v>
      </c>
      <c r="C484" s="1">
        <v>61</v>
      </c>
    </row>
    <row r="485" spans="1:3" x14ac:dyDescent="0.2">
      <c r="A485" t="s">
        <v>669</v>
      </c>
      <c r="B485" t="s">
        <v>27</v>
      </c>
      <c r="C485" s="1">
        <v>59</v>
      </c>
    </row>
    <row r="486" spans="1:3" x14ac:dyDescent="0.2">
      <c r="A486" t="s">
        <v>556</v>
      </c>
      <c r="B486" t="s">
        <v>551</v>
      </c>
      <c r="C486" s="1">
        <v>58</v>
      </c>
    </row>
    <row r="487" spans="1:3" x14ac:dyDescent="0.2">
      <c r="A487" t="s">
        <v>511</v>
      </c>
      <c r="B487" t="s">
        <v>487</v>
      </c>
      <c r="C487" s="1">
        <v>58</v>
      </c>
    </row>
    <row r="488" spans="1:3" x14ac:dyDescent="0.2">
      <c r="A488" t="s">
        <v>38</v>
      </c>
      <c r="B488" t="s">
        <v>27</v>
      </c>
      <c r="C488" s="1">
        <v>58</v>
      </c>
    </row>
    <row r="489" spans="1:3" x14ac:dyDescent="0.2">
      <c r="A489" t="s">
        <v>578</v>
      </c>
      <c r="B489" t="s">
        <v>551</v>
      </c>
      <c r="C489" s="1">
        <v>57</v>
      </c>
    </row>
    <row r="490" spans="1:3" x14ac:dyDescent="0.2">
      <c r="A490" t="s">
        <v>549</v>
      </c>
      <c r="B490" t="s">
        <v>519</v>
      </c>
      <c r="C490" s="1">
        <v>57</v>
      </c>
    </row>
    <row r="491" spans="1:3" x14ac:dyDescent="0.2">
      <c r="A491" t="s">
        <v>424</v>
      </c>
      <c r="B491" t="s">
        <v>402</v>
      </c>
      <c r="C491" s="1">
        <v>57</v>
      </c>
    </row>
    <row r="492" spans="1:3" x14ac:dyDescent="0.2">
      <c r="A492" t="s">
        <v>341</v>
      </c>
      <c r="B492" t="s">
        <v>326</v>
      </c>
      <c r="C492" s="1">
        <v>57</v>
      </c>
    </row>
    <row r="493" spans="1:3" x14ac:dyDescent="0.2">
      <c r="A493" t="s">
        <v>84</v>
      </c>
      <c r="B493" t="s">
        <v>58</v>
      </c>
      <c r="C493" s="1">
        <v>57</v>
      </c>
    </row>
    <row r="494" spans="1:3" x14ac:dyDescent="0.2">
      <c r="A494" t="s">
        <v>280</v>
      </c>
      <c r="B494" t="s">
        <v>226</v>
      </c>
      <c r="C494" s="1">
        <v>56</v>
      </c>
    </row>
    <row r="495" spans="1:3" x14ac:dyDescent="0.2">
      <c r="A495" t="s">
        <v>188</v>
      </c>
      <c r="B495" t="s">
        <v>165</v>
      </c>
      <c r="C495" s="1">
        <v>55</v>
      </c>
    </row>
    <row r="496" spans="1:3" x14ac:dyDescent="0.2">
      <c r="A496" t="s">
        <v>360</v>
      </c>
      <c r="B496" t="s">
        <v>353</v>
      </c>
      <c r="C496" s="1">
        <v>54</v>
      </c>
    </row>
    <row r="497" spans="1:3" x14ac:dyDescent="0.2">
      <c r="A497" t="s">
        <v>62</v>
      </c>
      <c r="B497" t="s">
        <v>58</v>
      </c>
      <c r="C497" s="1">
        <v>54</v>
      </c>
    </row>
    <row r="498" spans="1:3" x14ac:dyDescent="0.2">
      <c r="A498" t="s">
        <v>570</v>
      </c>
      <c r="B498" t="s">
        <v>551</v>
      </c>
      <c r="C498" s="1">
        <v>52</v>
      </c>
    </row>
    <row r="499" spans="1:3" x14ac:dyDescent="0.2">
      <c r="A499" t="s">
        <v>359</v>
      </c>
      <c r="B499" t="s">
        <v>353</v>
      </c>
      <c r="C499" s="1">
        <v>51</v>
      </c>
    </row>
    <row r="500" spans="1:3" x14ac:dyDescent="0.2">
      <c r="A500" t="s">
        <v>328</v>
      </c>
      <c r="B500" t="s">
        <v>326</v>
      </c>
      <c r="C500" s="1">
        <v>49</v>
      </c>
    </row>
    <row r="501" spans="1:3" x14ac:dyDescent="0.2">
      <c r="A501" t="s">
        <v>343</v>
      </c>
      <c r="B501" t="s">
        <v>326</v>
      </c>
      <c r="C501" s="1">
        <v>48</v>
      </c>
    </row>
    <row r="502" spans="1:3" x14ac:dyDescent="0.2">
      <c r="A502" t="s">
        <v>83</v>
      </c>
      <c r="B502" t="s">
        <v>58</v>
      </c>
      <c r="C502" s="1">
        <v>48</v>
      </c>
    </row>
    <row r="503" spans="1:3" x14ac:dyDescent="0.2">
      <c r="A503" t="s">
        <v>404</v>
      </c>
      <c r="B503" t="s">
        <v>402</v>
      </c>
      <c r="C503" s="1">
        <v>47</v>
      </c>
    </row>
    <row r="504" spans="1:3" x14ac:dyDescent="0.2">
      <c r="A504" t="s">
        <v>322</v>
      </c>
      <c r="B504" t="s">
        <v>293</v>
      </c>
      <c r="C504" s="1">
        <v>47</v>
      </c>
    </row>
    <row r="505" spans="1:3" x14ac:dyDescent="0.2">
      <c r="A505" t="s">
        <v>432</v>
      </c>
      <c r="B505" t="s">
        <v>426</v>
      </c>
      <c r="C505" s="1">
        <v>46</v>
      </c>
    </row>
    <row r="506" spans="1:3" x14ac:dyDescent="0.2">
      <c r="A506" t="s">
        <v>425</v>
      </c>
      <c r="B506" t="s">
        <v>402</v>
      </c>
      <c r="C506" s="1">
        <v>46</v>
      </c>
    </row>
    <row r="507" spans="1:3" x14ac:dyDescent="0.2">
      <c r="A507" t="s">
        <v>395</v>
      </c>
      <c r="B507" t="s">
        <v>374</v>
      </c>
      <c r="C507" s="1">
        <v>46</v>
      </c>
    </row>
    <row r="508" spans="1:3" x14ac:dyDescent="0.2">
      <c r="A508" t="s">
        <v>175</v>
      </c>
      <c r="B508" t="s">
        <v>165</v>
      </c>
      <c r="C508" s="1">
        <v>46</v>
      </c>
    </row>
    <row r="509" spans="1:3" x14ac:dyDescent="0.2">
      <c r="A509" t="s">
        <v>670</v>
      </c>
      <c r="B509" t="s">
        <v>287</v>
      </c>
      <c r="C509" s="1">
        <v>44</v>
      </c>
    </row>
    <row r="510" spans="1:3" x14ac:dyDescent="0.2">
      <c r="A510" t="s">
        <v>74</v>
      </c>
      <c r="B510" t="s">
        <v>58</v>
      </c>
      <c r="C510" s="1">
        <v>44</v>
      </c>
    </row>
    <row r="511" spans="1:3" x14ac:dyDescent="0.2">
      <c r="A511" t="s">
        <v>70</v>
      </c>
      <c r="B511" t="s">
        <v>58</v>
      </c>
      <c r="C511" s="1">
        <v>44</v>
      </c>
    </row>
    <row r="512" spans="1:3" x14ac:dyDescent="0.2">
      <c r="A512" t="s">
        <v>68</v>
      </c>
      <c r="B512" t="s">
        <v>58</v>
      </c>
      <c r="C512" s="1">
        <v>44</v>
      </c>
    </row>
    <row r="513" spans="1:3" x14ac:dyDescent="0.2">
      <c r="A513" t="s">
        <v>150</v>
      </c>
      <c r="B513" t="s">
        <v>148</v>
      </c>
      <c r="C513" s="1">
        <v>43</v>
      </c>
    </row>
    <row r="514" spans="1:3" x14ac:dyDescent="0.2">
      <c r="A514" t="s">
        <v>122</v>
      </c>
      <c r="B514" t="s">
        <v>119</v>
      </c>
      <c r="C514" s="1">
        <v>43</v>
      </c>
    </row>
    <row r="515" spans="1:3" x14ac:dyDescent="0.2">
      <c r="A515" t="s">
        <v>522</v>
      </c>
      <c r="B515" t="s">
        <v>519</v>
      </c>
      <c r="C515" s="1">
        <v>42</v>
      </c>
    </row>
    <row r="516" spans="1:3" x14ac:dyDescent="0.2">
      <c r="A516" t="s">
        <v>63</v>
      </c>
      <c r="B516" t="s">
        <v>58</v>
      </c>
      <c r="C516" s="1">
        <v>40</v>
      </c>
    </row>
    <row r="517" spans="1:3" x14ac:dyDescent="0.2">
      <c r="A517" t="s">
        <v>355</v>
      </c>
      <c r="B517" t="s">
        <v>353</v>
      </c>
      <c r="C517" s="1">
        <v>38</v>
      </c>
    </row>
    <row r="518" spans="1:3" x14ac:dyDescent="0.2">
      <c r="A518" t="s">
        <v>101</v>
      </c>
      <c r="B518" t="s">
        <v>88</v>
      </c>
      <c r="C518" s="1">
        <v>38</v>
      </c>
    </row>
    <row r="519" spans="1:3" x14ac:dyDescent="0.2">
      <c r="A519" t="s">
        <v>174</v>
      </c>
      <c r="B519" t="s">
        <v>165</v>
      </c>
      <c r="C519" s="1">
        <v>37</v>
      </c>
    </row>
    <row r="520" spans="1:3" x14ac:dyDescent="0.2">
      <c r="A520" t="s">
        <v>6</v>
      </c>
      <c r="B520" t="s">
        <v>1</v>
      </c>
      <c r="C520" s="1">
        <v>35</v>
      </c>
    </row>
    <row r="521" spans="1:3" x14ac:dyDescent="0.2">
      <c r="A521" t="s">
        <v>493</v>
      </c>
      <c r="B521" t="s">
        <v>487</v>
      </c>
      <c r="C521" s="1">
        <v>34</v>
      </c>
    </row>
    <row r="522" spans="1:3" x14ac:dyDescent="0.2">
      <c r="A522" t="s">
        <v>419</v>
      </c>
      <c r="B522" t="s">
        <v>402</v>
      </c>
      <c r="C522" s="1">
        <v>34</v>
      </c>
    </row>
    <row r="523" spans="1:3" x14ac:dyDescent="0.2">
      <c r="A523" t="s">
        <v>543</v>
      </c>
      <c r="B523" t="s">
        <v>519</v>
      </c>
      <c r="C523" s="1">
        <v>33</v>
      </c>
    </row>
    <row r="524" spans="1:3" x14ac:dyDescent="0.2">
      <c r="A524" t="s">
        <v>53</v>
      </c>
      <c r="B524" t="s">
        <v>50</v>
      </c>
      <c r="C524" s="1">
        <v>33</v>
      </c>
    </row>
    <row r="525" spans="1:3" x14ac:dyDescent="0.2">
      <c r="A525" t="s">
        <v>335</v>
      </c>
      <c r="B525" t="s">
        <v>326</v>
      </c>
      <c r="C525" s="1">
        <v>31</v>
      </c>
    </row>
    <row r="526" spans="1:3" x14ac:dyDescent="0.2">
      <c r="A526" t="s">
        <v>46</v>
      </c>
      <c r="B526" t="s">
        <v>27</v>
      </c>
      <c r="C526" s="1">
        <v>31</v>
      </c>
    </row>
    <row r="527" spans="1:3" x14ac:dyDescent="0.2">
      <c r="A527" t="s">
        <v>43</v>
      </c>
      <c r="B527" t="s">
        <v>27</v>
      </c>
      <c r="C527" s="1">
        <v>31</v>
      </c>
    </row>
    <row r="528" spans="1:3" x14ac:dyDescent="0.2">
      <c r="A528" t="s">
        <v>5</v>
      </c>
      <c r="B528" t="s">
        <v>1</v>
      </c>
      <c r="C528" s="1">
        <v>30</v>
      </c>
    </row>
    <row r="529" spans="1:3" x14ac:dyDescent="0.2">
      <c r="A529" t="s">
        <v>671</v>
      </c>
      <c r="B529" t="s">
        <v>461</v>
      </c>
      <c r="C529" s="1">
        <v>29</v>
      </c>
    </row>
    <row r="530" spans="1:3" x14ac:dyDescent="0.2">
      <c r="A530" t="s">
        <v>448</v>
      </c>
      <c r="B530" t="s">
        <v>426</v>
      </c>
      <c r="C530" s="1">
        <v>29</v>
      </c>
    </row>
    <row r="531" spans="1:3" x14ac:dyDescent="0.2">
      <c r="A531" t="s">
        <v>409</v>
      </c>
      <c r="B531" t="s">
        <v>402</v>
      </c>
      <c r="C531" s="1">
        <v>29</v>
      </c>
    </row>
    <row r="532" spans="1:3" x14ac:dyDescent="0.2">
      <c r="A532" t="s">
        <v>262</v>
      </c>
      <c r="B532" t="s">
        <v>226</v>
      </c>
      <c r="C532" s="1">
        <v>27</v>
      </c>
    </row>
    <row r="533" spans="1:3" x14ac:dyDescent="0.2">
      <c r="A533" t="s">
        <v>559</v>
      </c>
      <c r="B533" t="s">
        <v>551</v>
      </c>
      <c r="C533" s="1">
        <v>26</v>
      </c>
    </row>
    <row r="534" spans="1:3" x14ac:dyDescent="0.2">
      <c r="A534" t="s">
        <v>332</v>
      </c>
      <c r="B534" t="s">
        <v>326</v>
      </c>
      <c r="C534" s="1">
        <v>25</v>
      </c>
    </row>
    <row r="535" spans="1:3" x14ac:dyDescent="0.2">
      <c r="A535" t="s">
        <v>54</v>
      </c>
      <c r="B535" t="s">
        <v>50</v>
      </c>
      <c r="C535" s="1">
        <v>24</v>
      </c>
    </row>
    <row r="536" spans="1:3" x14ac:dyDescent="0.2">
      <c r="A536" t="s">
        <v>486</v>
      </c>
      <c r="B536" t="s">
        <v>461</v>
      </c>
      <c r="C536" s="1">
        <v>23</v>
      </c>
    </row>
    <row r="537" spans="1:3" x14ac:dyDescent="0.2">
      <c r="A537" t="s">
        <v>289</v>
      </c>
      <c r="B537" t="s">
        <v>287</v>
      </c>
      <c r="C537" s="1">
        <v>23</v>
      </c>
    </row>
    <row r="538" spans="1:3" x14ac:dyDescent="0.2">
      <c r="A538" t="s">
        <v>69</v>
      </c>
      <c r="B538" t="s">
        <v>58</v>
      </c>
      <c r="C538" s="1">
        <v>23</v>
      </c>
    </row>
    <row r="539" spans="1:3" x14ac:dyDescent="0.2">
      <c r="A539" t="s">
        <v>577</v>
      </c>
      <c r="B539" t="s">
        <v>551</v>
      </c>
      <c r="C539" s="1">
        <v>22</v>
      </c>
    </row>
    <row r="540" spans="1:3" x14ac:dyDescent="0.2">
      <c r="A540" t="s">
        <v>418</v>
      </c>
      <c r="B540" t="s">
        <v>402</v>
      </c>
      <c r="C540" s="1">
        <v>22</v>
      </c>
    </row>
    <row r="541" spans="1:3" x14ac:dyDescent="0.2">
      <c r="A541" t="s">
        <v>411</v>
      </c>
      <c r="B541" t="s">
        <v>402</v>
      </c>
      <c r="C541" s="1">
        <v>20</v>
      </c>
    </row>
    <row r="542" spans="1:3" x14ac:dyDescent="0.2">
      <c r="A542" t="s">
        <v>323</v>
      </c>
      <c r="B542" t="s">
        <v>293</v>
      </c>
      <c r="C542" s="1">
        <v>19</v>
      </c>
    </row>
    <row r="543" spans="1:3" x14ac:dyDescent="0.2">
      <c r="A543" t="s">
        <v>295</v>
      </c>
      <c r="B543" t="s">
        <v>293</v>
      </c>
      <c r="C543" s="1">
        <v>19</v>
      </c>
    </row>
    <row r="544" spans="1:3" x14ac:dyDescent="0.2">
      <c r="A544" t="s">
        <v>15</v>
      </c>
      <c r="B544" t="s">
        <v>1</v>
      </c>
      <c r="C544" s="1">
        <v>19</v>
      </c>
    </row>
    <row r="545" spans="1:3" x14ac:dyDescent="0.2">
      <c r="A545" t="s">
        <v>437</v>
      </c>
      <c r="B545" t="s">
        <v>426</v>
      </c>
      <c r="C545" s="1">
        <v>18</v>
      </c>
    </row>
    <row r="546" spans="1:3" x14ac:dyDescent="0.2">
      <c r="A546" t="s">
        <v>435</v>
      </c>
      <c r="B546" t="s">
        <v>426</v>
      </c>
      <c r="C546" s="1">
        <v>18</v>
      </c>
    </row>
    <row r="547" spans="1:3" x14ac:dyDescent="0.2">
      <c r="A547" t="s">
        <v>569</v>
      </c>
      <c r="B547" t="s">
        <v>551</v>
      </c>
      <c r="C547" s="1">
        <v>17</v>
      </c>
    </row>
    <row r="548" spans="1:3" x14ac:dyDescent="0.2">
      <c r="A548" t="s">
        <v>357</v>
      </c>
      <c r="B548" t="s">
        <v>353</v>
      </c>
      <c r="C548" s="1">
        <v>15</v>
      </c>
    </row>
    <row r="549" spans="1:3" x14ac:dyDescent="0.2">
      <c r="A549" t="s">
        <v>576</v>
      </c>
      <c r="B549" t="s">
        <v>551</v>
      </c>
      <c r="C549" s="1">
        <v>13</v>
      </c>
    </row>
    <row r="550" spans="1:3" x14ac:dyDescent="0.2">
      <c r="A550" t="s">
        <v>575</v>
      </c>
      <c r="B550" t="s">
        <v>551</v>
      </c>
      <c r="C550" s="1">
        <v>10</v>
      </c>
    </row>
    <row r="551" spans="1:3" x14ac:dyDescent="0.2">
      <c r="A551" t="s">
        <v>311</v>
      </c>
      <c r="B551" t="s">
        <v>293</v>
      </c>
      <c r="C551" s="1">
        <v>10</v>
      </c>
    </row>
    <row r="552" spans="1:3" x14ac:dyDescent="0.2">
      <c r="A552" t="s">
        <v>372</v>
      </c>
      <c r="B552" t="s">
        <v>353</v>
      </c>
      <c r="C552" s="1">
        <v>9</v>
      </c>
    </row>
    <row r="553" spans="1:3" x14ac:dyDescent="0.2">
      <c r="A553" t="s">
        <v>349</v>
      </c>
      <c r="B553" t="s">
        <v>326</v>
      </c>
      <c r="C553" s="1">
        <v>9</v>
      </c>
    </row>
    <row r="554" spans="1:3" x14ac:dyDescent="0.2">
      <c r="A554" t="s">
        <v>333</v>
      </c>
      <c r="B554" t="s">
        <v>326</v>
      </c>
      <c r="C554" s="1">
        <v>8</v>
      </c>
    </row>
    <row r="555" spans="1:3" x14ac:dyDescent="0.2">
      <c r="A555" t="s">
        <v>77</v>
      </c>
      <c r="B555" t="s">
        <v>58</v>
      </c>
      <c r="C555" s="1">
        <v>5</v>
      </c>
    </row>
    <row r="556" spans="1:3" x14ac:dyDescent="0.2">
      <c r="A556" t="s">
        <v>310</v>
      </c>
      <c r="B556" t="s">
        <v>293</v>
      </c>
      <c r="C556" s="1">
        <v>4</v>
      </c>
    </row>
    <row r="557" spans="1:3" x14ac:dyDescent="0.2">
      <c r="A557" t="s">
        <v>305</v>
      </c>
      <c r="B557" t="s">
        <v>293</v>
      </c>
      <c r="C557" s="1">
        <v>3</v>
      </c>
    </row>
    <row r="558" spans="1:3" x14ac:dyDescent="0.2">
      <c r="A558" t="s">
        <v>80</v>
      </c>
      <c r="B558" t="s">
        <v>58</v>
      </c>
      <c r="C558" s="1">
        <v>3</v>
      </c>
    </row>
    <row r="559" spans="1:3" x14ac:dyDescent="0.2">
      <c r="A559" t="s">
        <v>560</v>
      </c>
      <c r="B559" t="s">
        <v>551</v>
      </c>
      <c r="C559" s="1">
        <v>2</v>
      </c>
    </row>
    <row r="560" spans="1:3" x14ac:dyDescent="0.2">
      <c r="A560" t="s">
        <v>373</v>
      </c>
      <c r="B560" t="s">
        <v>353</v>
      </c>
      <c r="C560" s="1">
        <v>2</v>
      </c>
    </row>
    <row r="561" spans="1:3" x14ac:dyDescent="0.2">
      <c r="A561" t="s">
        <v>554</v>
      </c>
      <c r="B561" t="s">
        <v>551</v>
      </c>
      <c r="C561" s="1">
        <v>0</v>
      </c>
    </row>
    <row r="562" spans="1:3" x14ac:dyDescent="0.2">
      <c r="A562" t="s">
        <v>552</v>
      </c>
      <c r="B562" t="s">
        <v>551</v>
      </c>
      <c r="C562" s="1">
        <v>0</v>
      </c>
    </row>
    <row r="563" spans="1:3" x14ac:dyDescent="0.2">
      <c r="A563" t="s">
        <v>449</v>
      </c>
      <c r="B563" t="s">
        <v>426</v>
      </c>
      <c r="C563" s="1">
        <v>0</v>
      </c>
    </row>
    <row r="564" spans="1:3" x14ac:dyDescent="0.2">
      <c r="A564" t="s">
        <v>447</v>
      </c>
      <c r="B564" t="s">
        <v>426</v>
      </c>
      <c r="C564" s="1">
        <v>0</v>
      </c>
    </row>
    <row r="565" spans="1:3" x14ac:dyDescent="0.2">
      <c r="A565" t="s">
        <v>433</v>
      </c>
      <c r="B565" t="s">
        <v>426</v>
      </c>
      <c r="C565" s="1">
        <v>0</v>
      </c>
    </row>
    <row r="566" spans="1:3" x14ac:dyDescent="0.2">
      <c r="A566" t="s">
        <v>431</v>
      </c>
      <c r="B566" t="s">
        <v>426</v>
      </c>
      <c r="C566" s="1">
        <v>0</v>
      </c>
    </row>
    <row r="567" spans="1:3" x14ac:dyDescent="0.2">
      <c r="A567" t="s">
        <v>408</v>
      </c>
      <c r="B567" t="s">
        <v>402</v>
      </c>
      <c r="C567" s="1">
        <v>0</v>
      </c>
    </row>
    <row r="568" spans="1:3" x14ac:dyDescent="0.2">
      <c r="A568" t="s">
        <v>368</v>
      </c>
      <c r="B568" t="s">
        <v>353</v>
      </c>
      <c r="C568" s="1">
        <v>0</v>
      </c>
    </row>
    <row r="569" spans="1:3" x14ac:dyDescent="0.2">
      <c r="A569" t="s">
        <v>363</v>
      </c>
      <c r="B569" t="s">
        <v>353</v>
      </c>
      <c r="C569" s="1">
        <v>0</v>
      </c>
    </row>
    <row r="570" spans="1:3" x14ac:dyDescent="0.2">
      <c r="A570" t="s">
        <v>361</v>
      </c>
      <c r="B570" t="s">
        <v>353</v>
      </c>
      <c r="C570" s="1">
        <v>0</v>
      </c>
    </row>
    <row r="571" spans="1:3" x14ac:dyDescent="0.2">
      <c r="A571" t="s">
        <v>356</v>
      </c>
      <c r="B571" t="s">
        <v>353</v>
      </c>
      <c r="C571" s="1">
        <v>0</v>
      </c>
    </row>
    <row r="572" spans="1:3" x14ac:dyDescent="0.2">
      <c r="A572" t="s">
        <v>306</v>
      </c>
      <c r="B572" t="s">
        <v>293</v>
      </c>
      <c r="C572" s="1">
        <v>0</v>
      </c>
    </row>
    <row r="573" spans="1:3" x14ac:dyDescent="0.2">
      <c r="A573" t="s">
        <v>302</v>
      </c>
      <c r="B573" t="s">
        <v>293</v>
      </c>
      <c r="C573" s="1">
        <v>0</v>
      </c>
    </row>
    <row r="574" spans="1:3" x14ac:dyDescent="0.2">
      <c r="A574" t="s">
        <v>301</v>
      </c>
      <c r="B574" t="s">
        <v>293</v>
      </c>
      <c r="C574" s="1">
        <v>0</v>
      </c>
    </row>
    <row r="575" spans="1:3" x14ac:dyDescent="0.2">
      <c r="A575" t="s">
        <v>87</v>
      </c>
      <c r="B575" t="s">
        <v>58</v>
      </c>
      <c r="C575" s="1">
        <v>0</v>
      </c>
    </row>
    <row r="576" spans="1:3" x14ac:dyDescent="0.2">
      <c r="A576" t="s">
        <v>81</v>
      </c>
      <c r="B576" t="s">
        <v>58</v>
      </c>
      <c r="C576" s="1">
        <v>0</v>
      </c>
    </row>
    <row r="577" spans="1:3" x14ac:dyDescent="0.2">
      <c r="A577" t="s">
        <v>79</v>
      </c>
      <c r="B577" t="s">
        <v>58</v>
      </c>
      <c r="C577" s="1">
        <v>0</v>
      </c>
    </row>
    <row r="578" spans="1:3" x14ac:dyDescent="0.2">
      <c r="A578" t="s">
        <v>78</v>
      </c>
      <c r="B578" t="s">
        <v>58</v>
      </c>
      <c r="C578" s="1">
        <v>0</v>
      </c>
    </row>
    <row r="579" spans="1:3" x14ac:dyDescent="0.2">
      <c r="A579" t="s">
        <v>76</v>
      </c>
      <c r="B579" t="s">
        <v>58</v>
      </c>
      <c r="C579" s="1">
        <v>0</v>
      </c>
    </row>
    <row r="580" spans="1:3" x14ac:dyDescent="0.2">
      <c r="A580" t="s">
        <v>75</v>
      </c>
      <c r="B580" t="s">
        <v>58</v>
      </c>
      <c r="C580" s="1">
        <v>0</v>
      </c>
    </row>
    <row r="581" spans="1:3" x14ac:dyDescent="0.2">
      <c r="A581" t="s">
        <v>71</v>
      </c>
      <c r="B581" t="s">
        <v>58</v>
      </c>
      <c r="C581" s="1">
        <v>0</v>
      </c>
    </row>
    <row r="582" spans="1:3" x14ac:dyDescent="0.2">
      <c r="A582" t="s">
        <v>67</v>
      </c>
      <c r="B582" t="s">
        <v>58</v>
      </c>
      <c r="C582" s="1">
        <v>0</v>
      </c>
    </row>
    <row r="583" spans="1:3" x14ac:dyDescent="0.2">
      <c r="A583" t="s">
        <v>66</v>
      </c>
      <c r="B583" t="s">
        <v>58</v>
      </c>
      <c r="C583" s="1">
        <v>0</v>
      </c>
    </row>
    <row r="584" spans="1:3" x14ac:dyDescent="0.2">
      <c r="A584" t="s">
        <v>65</v>
      </c>
      <c r="B584" t="s">
        <v>58</v>
      </c>
      <c r="C584" s="1">
        <v>0</v>
      </c>
    </row>
    <row r="585" spans="1:3" x14ac:dyDescent="0.2">
      <c r="A585" t="s">
        <v>64</v>
      </c>
      <c r="B585" t="s">
        <v>58</v>
      </c>
      <c r="C585" s="1">
        <v>0</v>
      </c>
    </row>
    <row r="586" spans="1:3" x14ac:dyDescent="0.2">
      <c r="A586" t="s">
        <v>59</v>
      </c>
      <c r="B586" t="s">
        <v>58</v>
      </c>
      <c r="C586" s="1">
        <v>0</v>
      </c>
    </row>
    <row r="587" spans="1:3" x14ac:dyDescent="0.2">
      <c r="A587" t="s">
        <v>57</v>
      </c>
      <c r="B587" t="s">
        <v>50</v>
      </c>
      <c r="C587" s="1">
        <v>0</v>
      </c>
    </row>
    <row r="588" spans="1:3" x14ac:dyDescent="0.2">
      <c r="A588" t="s">
        <v>56</v>
      </c>
      <c r="B588" t="s">
        <v>50</v>
      </c>
      <c r="C588" s="1">
        <v>0</v>
      </c>
    </row>
    <row r="589" spans="1:3" x14ac:dyDescent="0.2">
      <c r="A589" t="s">
        <v>55</v>
      </c>
      <c r="B589" t="s">
        <v>50</v>
      </c>
      <c r="C589" s="1">
        <v>0</v>
      </c>
    </row>
    <row r="590" spans="1:3" x14ac:dyDescent="0.2">
      <c r="A590" t="s">
        <v>51</v>
      </c>
      <c r="B590" t="s">
        <v>50</v>
      </c>
      <c r="C590" s="1">
        <v>0</v>
      </c>
    </row>
    <row r="591" spans="1:3" x14ac:dyDescent="0.2">
      <c r="A591" t="s">
        <v>26</v>
      </c>
      <c r="B591" t="s">
        <v>1</v>
      </c>
      <c r="C591" s="1">
        <v>0</v>
      </c>
    </row>
    <row r="592" spans="1:3" x14ac:dyDescent="0.2">
      <c r="A592" t="s">
        <v>19</v>
      </c>
      <c r="B592" t="s">
        <v>1</v>
      </c>
      <c r="C592" s="1">
        <v>0</v>
      </c>
    </row>
    <row r="593" spans="1:3" x14ac:dyDescent="0.2">
      <c r="A593" t="s">
        <v>12</v>
      </c>
      <c r="B593" t="s">
        <v>1</v>
      </c>
      <c r="C593" s="1">
        <v>0</v>
      </c>
    </row>
    <row r="595" spans="1:3" s="2" customFormat="1" x14ac:dyDescent="0.2">
      <c r="A595" s="2" t="s">
        <v>0</v>
      </c>
      <c r="C595" s="3">
        <v>320558</v>
      </c>
    </row>
  </sheetData>
  <autoFilter ref="A1:M593" xr:uid="{29D6933C-89C8-1743-A69A-B88BCD3867B2}"/>
  <sortState xmlns:xlrd2="http://schemas.microsoft.com/office/spreadsheetml/2017/richdata2" ref="A2:C593">
    <sortCondition descending="1" ref="C2:C5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Resumo</vt:lpstr>
      <vt:lpstr>Eleitos e Resumo</vt:lpstr>
      <vt:lpstr>VotosNominais por Partido</vt:lpstr>
      <vt:lpstr>Votos Nominais</vt:lpstr>
      <vt:lpstr>Chart3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Teixeira</dc:creator>
  <cp:lastModifiedBy>Carlos Teixeira</cp:lastModifiedBy>
  <dcterms:created xsi:type="dcterms:W3CDTF">2021-06-05T22:19:46Z</dcterms:created>
  <dcterms:modified xsi:type="dcterms:W3CDTF">2024-08-17T21:09:24Z</dcterms:modified>
</cp:coreProperties>
</file>